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795" windowHeight="12780" activeTab="0"/>
  </bookViews>
  <sheets>
    <sheet name="титул. Дс 3" sheetId="1" r:id="rId1"/>
    <sheet name="табл.1" sheetId="2" r:id="rId2"/>
    <sheet name="табл.2 (2017г.)" sheetId="3" r:id="rId3"/>
    <sheet name="табл.2 (2018г.)" sheetId="4" r:id="rId4"/>
    <sheet name="табл.2 (2019г.)" sheetId="5" r:id="rId5"/>
    <sheet name="табл.2.1" sheetId="6" r:id="rId6"/>
  </sheets>
  <externalReferences>
    <externalReference r:id="rId9"/>
  </externalReferences>
  <definedNames>
    <definedName name="_xlnm.Print_Area" localSheetId="1">'табл.1'!$A$1:$G$23</definedName>
  </definedNames>
  <calcPr fullCalcOnLoad="1"/>
</workbook>
</file>

<file path=xl/sharedStrings.xml><?xml version="1.0" encoding="utf-8"?>
<sst xmlns="http://schemas.openxmlformats.org/spreadsheetml/2006/main" count="448" uniqueCount="169">
  <si>
    <t>Приложение Порядку составлении и утверждения плана</t>
  </si>
  <si>
    <t>финансово - хозяйственной деятельности муниципальных</t>
  </si>
  <si>
    <t>бюджетных учреждений</t>
  </si>
  <si>
    <t>УТВЕРЖДАЮ</t>
  </si>
  <si>
    <t>Начальник отдела образования</t>
  </si>
  <si>
    <t>(наименование должности лица, утверждающего документ)</t>
  </si>
  <si>
    <t>(подпись)                         (расшифровка подписи)</t>
  </si>
  <si>
    <t>План финансово - хозяйственной деятельности</t>
  </si>
  <si>
    <t>Наименование муниципального бюджетного учреждения (подразделения)</t>
  </si>
  <si>
    <t>Наименование органа, осуществляющего</t>
  </si>
  <si>
    <t>функции и полномочия учредителя</t>
  </si>
  <si>
    <t>КОДЫ</t>
  </si>
  <si>
    <t>форма по КФД</t>
  </si>
  <si>
    <t>Основной государственный регистрационный номер</t>
  </si>
  <si>
    <t>ОГРН</t>
  </si>
  <si>
    <t>Идентичный номер налогоплатильщика</t>
  </si>
  <si>
    <t>ИНН</t>
  </si>
  <si>
    <t>Код причины постановки на учет налогоплатильщика (учреждения)</t>
  </si>
  <si>
    <t>КПП</t>
  </si>
  <si>
    <t>Общероссийский классификатор предприятий и организаций</t>
  </si>
  <si>
    <t>ОКПО</t>
  </si>
  <si>
    <t>Субъект федерации</t>
  </si>
  <si>
    <t>по ОКАТО</t>
  </si>
  <si>
    <t>Отрасль (основной вид деятельности)</t>
  </si>
  <si>
    <t>по ОКВЭД</t>
  </si>
  <si>
    <t xml:space="preserve">Форма собственности </t>
  </si>
  <si>
    <t>по ОКФС</t>
  </si>
  <si>
    <t>Организационно-правовая форма</t>
  </si>
  <si>
    <t>по ОКОПФ</t>
  </si>
  <si>
    <t>Общероссийский классификатор единиц измерения</t>
  </si>
  <si>
    <t>по ОКЕЙ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</si>
  <si>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</si>
  <si>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</si>
  <si>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</si>
  <si>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</si>
  <si>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</si>
  <si>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2.  Виды деятельности муниципального бюджетного учреждения (подразделения):</t>
  </si>
  <si>
    <t>3. Перечень услуг, осуществляемых на платной основе:</t>
  </si>
  <si>
    <t>Наименование показателя</t>
  </si>
  <si>
    <t>Всего</t>
  </si>
  <si>
    <t>В том числе</t>
  </si>
  <si>
    <t>Х</t>
  </si>
  <si>
    <t>в том числе:</t>
  </si>
  <si>
    <t>из них:</t>
  </si>
  <si>
    <t>Заработная плата</t>
  </si>
  <si>
    <t>Начисления на выплаты по оплате труда</t>
  </si>
  <si>
    <t>Руководитель муниципального бюджетного учреждения__________________________</t>
  </si>
  <si>
    <t>(уполномоченное лицо)</t>
  </si>
  <si>
    <t>(расшифровка подписи)</t>
  </si>
  <si>
    <t>Главный бухгалтер     __________________________________</t>
  </si>
  <si>
    <t>Т.В. Позднякова</t>
  </si>
  <si>
    <t>Исполнитель              __________________________________</t>
  </si>
  <si>
    <t>Т.С. Гончарова</t>
  </si>
  <si>
    <t>3-14-18</t>
  </si>
  <si>
    <t>МУНИЦИПАЛЬНОЕ БЮДЖЕТНОЕ ДОШКОЛЬНОЕ ОБРАЗОВАТЕЛЬНОЕ УЧРЕЖДЕНИЕ "ДЕТСКИЙ САД №3"</t>
  </si>
  <si>
    <t>684090, Камчатский край., г.Вилючинск, ул. Приморская, 3</t>
  </si>
  <si>
    <t>ОТДЕЛ ОБРАЗОВАНИЯ АДМИНИСТРАЦИИ ВИЛЮЧИНСКОГО ГОРОДСКОГО ОКРУГА</t>
  </si>
  <si>
    <t xml:space="preserve"> </t>
  </si>
  <si>
    <t>И.Л. Кузенкова</t>
  </si>
  <si>
    <t>М.Н. Солодовник</t>
  </si>
  <si>
    <t>на 2017 год</t>
  </si>
  <si>
    <t>Показатели финансового состояния учреждения (подразделения)</t>
  </si>
  <si>
    <t>Таблица 1</t>
  </si>
  <si>
    <t>Сумма (руб)</t>
  </si>
  <si>
    <t>I. Нефинансовые активы, всего: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</si>
  <si>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недвижимое  имущество, всего:</t>
  </si>
  <si>
    <t xml:space="preserve">      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остаточная стоимость </t>
  </si>
  <si>
    <t>особо ценное движимое имущества, всего:</t>
  </si>
  <si>
    <t xml:space="preserve">        в том числе:                                                                                                                                                                                                    остаточная стоимость </t>
  </si>
  <si>
    <t>П. Финансовые активы, всего: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</si>
  <si>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денежные средства учреждения, всего:</t>
  </si>
  <si>
    <t xml:space="preserve">       в том числе:                                                                                                            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</si>
  <si>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</si>
  <si>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</si>
  <si>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</si>
  <si>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</si>
  <si>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III  Обязательства, всего:</t>
  </si>
  <si>
    <t xml:space="preserve">       из них:                                                                                                                                                                                                                  долговые обязательства</t>
  </si>
  <si>
    <t>кредиторская задолженность:</t>
  </si>
  <si>
    <t xml:space="preserve">        в том числе:                                                                                                                                                                                       просроченная кредиторская задолженность</t>
  </si>
  <si>
    <t>Показатели по поступлениям и выплатам учреждения (подразделения)</t>
  </si>
  <si>
    <t>Таблица 2</t>
  </si>
  <si>
    <t>код строки</t>
  </si>
  <si>
    <t>Код
по бюджетной классифика-ции Российской Федерации</t>
  </si>
  <si>
    <t>Объем финансового обеспечения, (руб. (с точностью до двух знаков после запятой - 0,00)</t>
  </si>
  <si>
    <t xml:space="preserve">субсидии на финансовое обеспечение выполнения государственного (муниципального) задания из феде-рального бюджета, бюджета субъекта РФ (местного бюджета)
</t>
  </si>
  <si>
    <t>субсидии на финансовое обеспечение выполнения государственного задания из бюджета Феде-рального фонда обязательного медицинского страхования</t>
  </si>
  <si>
    <t>субсидии, предоставляемые в соответствии с абзацем вторым пункта 1 статьи 78.1.Бюджетного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</si>
  <si>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</si>
  <si>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</si>
  <si>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поступление от оказания услуг (выполнения работ) на платной основе и от иной приносящей доход деятельности</t>
  </si>
  <si>
    <t xml:space="preserve">  </t>
  </si>
  <si>
    <t>всего</t>
  </si>
  <si>
    <t>из них гранты</t>
  </si>
  <si>
    <t>5.1.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</si>
  <si>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</si>
  <si>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</si>
  <si>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</si>
  <si>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</si>
  <si>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</si>
  <si>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предоставляемые из бюджета</t>
  </si>
  <si>
    <t>прочие доходы</t>
  </si>
  <si>
    <t>доходы от операций с активами</t>
  </si>
  <si>
    <t>Выплаты по расходам, всего: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</si>
  <si>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</si>
  <si>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</si>
  <si>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</si>
  <si>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</si>
  <si>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</si>
  <si>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</si>
  <si>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</si>
  <si>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</si>
  <si>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</si>
  <si>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</si>
  <si>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</si>
  <si>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</si>
  <si>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</si>
  <si>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</si>
  <si>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</si>
  <si>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</si>
  <si>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</si>
  <si>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</si>
  <si>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</si>
  <si>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</si>
  <si>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</si>
  <si>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</si>
  <si>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</si>
  <si>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</si>
  <si>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</si>
  <si>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</si>
  <si>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</si>
  <si>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</si>
  <si>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</si>
  <si>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</si>
  <si>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</si>
  <si>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</si>
  <si>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</si>
  <si>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</si>
  <si>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</si>
  <si>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</si>
  <si>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</si>
  <si>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</si>
  <si>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</si>
  <si>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</si>
  <si>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</si>
  <si>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</si>
  <si>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</si>
  <si>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</si>
  <si>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</si>
  <si>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</si>
  <si>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</si>
  <si>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</si>
  <si>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</si>
  <si>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</si>
  <si>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</si>
  <si>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</si>
  <si>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</si>
  <si>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</si>
  <si>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</si>
  <si>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</si>
  <si>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</si>
  <si>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на  31  января  2017г.</t>
  </si>
  <si>
    <t>на  01  января  2018г.</t>
  </si>
  <si>
    <t>на  01  января  2019г.</t>
  </si>
  <si>
    <t>85.11</t>
  </si>
  <si>
    <t>Образовательная деятельность</t>
  </si>
  <si>
    <t>85.11 образование дошкольное</t>
  </si>
  <si>
    <t>договора Д3-18</t>
  </si>
  <si>
    <t>"31"  января 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</si>
</sst>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12" fontId="2" fillId="0" borderId="11" xfId="0" applyNumberFormat="1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3" xfId="0" applyFont="1" applyFill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4" fillId="0" borderId="20" xfId="0" applyNumberFormat="1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center" vertical="top"/>
    </xf>
    <xf numFmtId="4" fontId="11" fillId="0" borderId="19" xfId="0" applyNumberFormat="1" applyFont="1" applyFill="1" applyBorder="1" applyAlignment="1">
      <alignment horizontal="center" vertical="top"/>
    </xf>
    <xf numFmtId="4" fontId="11" fillId="0" borderId="20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horizontal="right" vertical="top"/>
    </xf>
    <xf numFmtId="4" fontId="11" fillId="0" borderId="19" xfId="0" applyNumberFormat="1" applyFont="1" applyFill="1" applyBorder="1" applyAlignment="1">
      <alignment horizontal="right" vertical="top"/>
    </xf>
    <xf numFmtId="4" fontId="11" fillId="0" borderId="2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horizontal="center" vertical="top"/>
    </xf>
    <xf numFmtId="3" fontId="11" fillId="0" borderId="19" xfId="0" applyNumberFormat="1" applyFont="1" applyFill="1" applyBorder="1" applyAlignment="1">
      <alignment horizontal="center" vertical="top"/>
    </xf>
    <xf numFmtId="3" fontId="11" fillId="0" borderId="2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vertical="top"/>
    </xf>
    <xf numFmtId="49" fontId="11" fillId="0" borderId="20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1" fillId="0" borderId="0" xfId="51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49" fontId="2" fillId="0" borderId="3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1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31" borderId="16" xfId="0" applyNumberFormat="1" applyFont="1" applyFill="1" applyBorder="1" applyAlignment="1">
      <alignment horizontal="right"/>
    </xf>
    <xf numFmtId="4" fontId="2" fillId="31" borderId="17" xfId="0" applyNumberFormat="1" applyFont="1" applyFill="1" applyBorder="1" applyAlignment="1">
      <alignment horizontal="right"/>
    </xf>
    <xf numFmtId="4" fontId="2" fillId="31" borderId="18" xfId="0" applyNumberFormat="1" applyFont="1" applyFill="1" applyBorder="1" applyAlignment="1">
      <alignment horizontal="right"/>
    </xf>
    <xf numFmtId="4" fontId="2" fillId="31" borderId="23" xfId="0" applyNumberFormat="1" applyFont="1" applyFill="1" applyBorder="1" applyAlignment="1">
      <alignment horizontal="right"/>
    </xf>
    <xf numFmtId="4" fontId="2" fillId="31" borderId="0" xfId="0" applyNumberFormat="1" applyFont="1" applyFill="1" applyBorder="1" applyAlignment="1">
      <alignment horizontal="right"/>
    </xf>
    <xf numFmtId="4" fontId="2" fillId="31" borderId="24" xfId="0" applyNumberFormat="1" applyFont="1" applyFill="1" applyBorder="1" applyAlignment="1">
      <alignment horizontal="right"/>
    </xf>
    <xf numFmtId="4" fontId="2" fillId="31" borderId="21" xfId="0" applyNumberFormat="1" applyFont="1" applyFill="1" applyBorder="1" applyAlignment="1">
      <alignment horizontal="right"/>
    </xf>
    <xf numFmtId="4" fontId="2" fillId="31" borderId="10" xfId="0" applyNumberFormat="1" applyFont="1" applyFill="1" applyBorder="1" applyAlignment="1">
      <alignment horizontal="right"/>
    </xf>
    <xf numFmtId="4" fontId="2" fillId="31" borderId="22" xfId="0" applyNumberFormat="1" applyFont="1" applyFill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90;&#1089;&#1082;&#1080;&#1081;%20&#1089;&#1072;&#1076;%20&#8470;1%20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. Дс 1"/>
      <sheetName val="табл. 1"/>
      <sheetName val="табл. 2(2017г.)"/>
      <sheetName val="табл. 2(2018г.) "/>
      <sheetName val="табл. 2(2019г.) "/>
      <sheetName val="табл. 2.1."/>
    </sheetNames>
    <sheetDataSet>
      <sheetData sheetId="0">
        <row r="11">
          <cell r="F11" t="str">
            <v>"31"  января  2017г.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8.7109375" style="1" customWidth="1"/>
    <col min="2" max="2" width="16.57421875" style="1" customWidth="1"/>
    <col min="3" max="3" width="10.140625" style="1" customWidth="1"/>
    <col min="4" max="4" width="8.00390625" style="1" customWidth="1"/>
    <col min="5" max="5" width="13.7109375" style="1" customWidth="1"/>
    <col min="6" max="6" width="17.00390625" style="1" customWidth="1"/>
    <col min="7" max="7" width="7.421875" style="1" customWidth="1"/>
    <col min="8" max="8" width="11.7109375" style="1" bestFit="1" customWidth="1"/>
    <col min="9" max="9" width="12.57421875" style="1" customWidth="1"/>
    <col min="10" max="10" width="12.7109375" style="1" customWidth="1"/>
    <col min="11" max="11" width="13.140625" style="1" customWidth="1"/>
    <col min="12" max="16384" width="9.140625" style="1" customWidth="1"/>
  </cols>
  <sheetData>
    <row r="1" ht="12.75">
      <c r="F1" s="2" t="s">
        <v>0</v>
      </c>
    </row>
    <row r="2" ht="12.75">
      <c r="F2" s="2" t="s">
        <v>1</v>
      </c>
    </row>
    <row r="3" ht="12.75">
      <c r="F3" s="2" t="s">
        <v>2</v>
      </c>
    </row>
    <row r="5" ht="15">
      <c r="F5" s="3" t="s">
        <v>3</v>
      </c>
    </row>
    <row r="6" ht="15">
      <c r="F6" s="4" t="s">
        <v>4</v>
      </c>
    </row>
    <row r="7" ht="12.75">
      <c r="F7" s="2" t="s">
        <v>5</v>
      </c>
    </row>
    <row r="8" spans="4:6" ht="15">
      <c r="D8" s="5"/>
      <c r="E8" s="5"/>
      <c r="F8" s="6" t="s">
        <v>59</v>
      </c>
    </row>
    <row r="9" ht="12.75">
      <c r="F9" s="2" t="s">
        <v>6</v>
      </c>
    </row>
    <row r="11" ht="12.75">
      <c r="F11" s="26" t="s">
        <v>168</v>
      </c>
    </row>
    <row r="12" ht="12.75">
      <c r="A12" s="8"/>
    </row>
    <row r="14" spans="1:6" ht="18.75">
      <c r="A14" s="65" t="s">
        <v>7</v>
      </c>
      <c r="B14" s="65"/>
      <c r="C14" s="65"/>
      <c r="D14" s="65"/>
      <c r="E14" s="65"/>
      <c r="F14" s="65"/>
    </row>
    <row r="15" spans="1:6" ht="17.25" customHeight="1">
      <c r="A15" s="65" t="s">
        <v>60</v>
      </c>
      <c r="B15" s="65"/>
      <c r="C15" s="65"/>
      <c r="D15" s="65"/>
      <c r="E15" s="65"/>
      <c r="F15" s="65"/>
    </row>
    <row r="16" spans="1:6" ht="11.25" customHeight="1">
      <c r="A16" s="9"/>
      <c r="B16" s="9"/>
      <c r="C16" s="9"/>
      <c r="D16" s="9"/>
      <c r="E16" s="9"/>
      <c r="F16" s="9"/>
    </row>
    <row r="17" spans="2:3" ht="14.25" customHeight="1">
      <c r="B17" s="69" t="str">
        <f>F11</f>
        <v>"31"  января  2017г.</v>
      </c>
      <c r="C17" s="70"/>
    </row>
    <row r="18" spans="2:3" ht="14.25" customHeight="1">
      <c r="B18" s="10"/>
      <c r="C18" s="11"/>
    </row>
    <row r="19" spans="1:6" ht="35.25" customHeight="1">
      <c r="A19" s="12" t="s">
        <v>8</v>
      </c>
      <c r="B19" s="71" t="s">
        <v>54</v>
      </c>
      <c r="C19" s="71"/>
      <c r="D19" s="71"/>
      <c r="E19" s="71"/>
      <c r="F19" s="71"/>
    </row>
    <row r="20" spans="1:6" ht="9.75" customHeight="1">
      <c r="A20" s="3"/>
      <c r="B20" s="13"/>
      <c r="C20" s="13"/>
      <c r="D20" s="13"/>
      <c r="E20" s="13"/>
      <c r="F20" s="13"/>
    </row>
    <row r="21" spans="1:6" ht="15" customHeight="1">
      <c r="A21" s="3" t="s">
        <v>9</v>
      </c>
      <c r="B21" s="66" t="s">
        <v>56</v>
      </c>
      <c r="C21" s="66"/>
      <c r="D21" s="66"/>
      <c r="E21" s="66"/>
      <c r="F21" s="66"/>
    </row>
    <row r="22" spans="1:6" ht="15" customHeight="1">
      <c r="A22" s="3" t="s">
        <v>10</v>
      </c>
      <c r="B22" s="66"/>
      <c r="C22" s="66"/>
      <c r="D22" s="66"/>
      <c r="E22" s="66"/>
      <c r="F22" s="66"/>
    </row>
    <row r="23" spans="1:6" ht="13.5" customHeight="1">
      <c r="A23" s="3"/>
      <c r="B23" s="14"/>
      <c r="C23" s="14"/>
      <c r="D23" s="14"/>
      <c r="F23" s="1" t="s">
        <v>11</v>
      </c>
    </row>
    <row r="24" spans="1:6" ht="15">
      <c r="A24" s="3"/>
      <c r="C24" s="7"/>
      <c r="E24" s="7" t="s">
        <v>12</v>
      </c>
      <c r="F24" s="23"/>
    </row>
    <row r="25" spans="1:6" ht="14.25" customHeight="1">
      <c r="A25" s="3" t="s">
        <v>13</v>
      </c>
      <c r="C25" s="7"/>
      <c r="E25" s="7" t="s">
        <v>14</v>
      </c>
      <c r="F25" s="24">
        <v>1024101219383</v>
      </c>
    </row>
    <row r="26" spans="1:6" ht="14.25" customHeight="1">
      <c r="A26" s="1" t="s">
        <v>15</v>
      </c>
      <c r="C26" s="7"/>
      <c r="E26" s="7" t="s">
        <v>16</v>
      </c>
      <c r="F26" s="24">
        <v>4102003914</v>
      </c>
    </row>
    <row r="27" spans="1:6" ht="14.25" customHeight="1">
      <c r="A27" s="3" t="s">
        <v>17</v>
      </c>
      <c r="C27" s="7"/>
      <c r="E27" s="7" t="s">
        <v>18</v>
      </c>
      <c r="F27" s="24">
        <v>410201001</v>
      </c>
    </row>
    <row r="28" spans="1:6" ht="14.25" customHeight="1">
      <c r="A28" s="1" t="s">
        <v>19</v>
      </c>
      <c r="B28" s="15"/>
      <c r="C28" s="15"/>
      <c r="D28" s="15"/>
      <c r="E28" s="7" t="s">
        <v>20</v>
      </c>
      <c r="F28" s="24">
        <v>94058678</v>
      </c>
    </row>
    <row r="29" spans="1:6" ht="14.25" customHeight="1">
      <c r="A29" s="3" t="s">
        <v>21</v>
      </c>
      <c r="B29" s="15"/>
      <c r="C29" s="15"/>
      <c r="D29" s="15"/>
      <c r="E29" s="7" t="s">
        <v>22</v>
      </c>
      <c r="F29" s="24">
        <v>30535000000</v>
      </c>
    </row>
    <row r="30" spans="1:6" ht="15" customHeight="1">
      <c r="A30" s="1" t="s">
        <v>23</v>
      </c>
      <c r="B30" s="15"/>
      <c r="C30" s="15"/>
      <c r="D30" s="15"/>
      <c r="E30" s="7" t="s">
        <v>24</v>
      </c>
      <c r="F30" s="24" t="s">
        <v>164</v>
      </c>
    </row>
    <row r="31" spans="1:6" ht="12.75">
      <c r="A31" s="1" t="s">
        <v>25</v>
      </c>
      <c r="C31" s="7"/>
      <c r="E31" s="7" t="s">
        <v>26</v>
      </c>
      <c r="F31" s="24">
        <v>14</v>
      </c>
    </row>
    <row r="32" spans="1:6" ht="12.75">
      <c r="A32" s="1" t="s">
        <v>27</v>
      </c>
      <c r="C32" s="7"/>
      <c r="E32" s="7" t="s">
        <v>28</v>
      </c>
      <c r="F32" s="24">
        <v>72</v>
      </c>
    </row>
    <row r="33" spans="1:6" ht="12.75">
      <c r="A33" s="1" t="s">
        <v>29</v>
      </c>
      <c r="C33" s="7"/>
      <c r="E33" s="7" t="s">
        <v>30</v>
      </c>
      <c r="F33" s="24">
        <v>383</v>
      </c>
    </row>
    <row r="34" ht="10.5" customHeight="1"/>
    <row r="35" spans="1:6" ht="15">
      <c r="A35" s="3" t="s">
        <v>31</v>
      </c>
      <c r="B35" s="67" t="s">
        <v>55</v>
      </c>
      <c r="C35" s="67"/>
      <c r="D35" s="67"/>
      <c r="E35" s="67"/>
      <c r="F35" s="67"/>
    </row>
    <row r="36" spans="1:6" ht="15">
      <c r="A36" s="3" t="s">
        <v>32</v>
      </c>
      <c r="B36" s="67"/>
      <c r="C36" s="67"/>
      <c r="D36" s="67"/>
      <c r="E36" s="67"/>
      <c r="F36" s="67"/>
    </row>
    <row r="37" ht="15">
      <c r="A37" s="3" t="s">
        <v>33</v>
      </c>
    </row>
    <row r="39" spans="1:4" ht="14.25">
      <c r="A39" s="72" t="s">
        <v>34</v>
      </c>
      <c r="B39" s="72"/>
      <c r="C39" s="72"/>
      <c r="D39" s="72"/>
    </row>
    <row r="41" ht="15">
      <c r="A41" s="3" t="s">
        <v>35</v>
      </c>
    </row>
    <row r="42" spans="1:6" ht="30.75" customHeight="1">
      <c r="A42" s="64" t="s">
        <v>165</v>
      </c>
      <c r="B42" s="64"/>
      <c r="C42" s="64"/>
      <c r="D42" s="64"/>
      <c r="E42" s="64"/>
      <c r="F42" s="64"/>
    </row>
    <row r="43" ht="15">
      <c r="A43" s="3" t="s">
        <v>36</v>
      </c>
    </row>
    <row r="44" spans="1:6" ht="31.5" customHeight="1">
      <c r="A44" s="63" t="s">
        <v>166</v>
      </c>
      <c r="B44" s="64"/>
      <c r="C44" s="64"/>
      <c r="D44" s="64"/>
      <c r="E44" s="64"/>
      <c r="F44" s="64"/>
    </row>
    <row r="46" spans="1:4" ht="15">
      <c r="A46" s="67" t="s">
        <v>37</v>
      </c>
      <c r="B46" s="67"/>
      <c r="C46" s="67"/>
      <c r="D46" s="67"/>
    </row>
    <row r="47" spans="1:6" ht="37.5" customHeight="1">
      <c r="A47" s="68"/>
      <c r="B47" s="68"/>
      <c r="C47" s="68"/>
      <c r="D47" s="68"/>
      <c r="E47" s="68"/>
      <c r="F47" s="68"/>
    </row>
    <row r="48" ht="37.5" customHeight="1"/>
    <row r="49" ht="22.5" customHeight="1"/>
  </sheetData>
  <sheetProtection/>
  <mergeCells count="11">
    <mergeCell ref="A42:F42"/>
    <mergeCell ref="A44:F44"/>
    <mergeCell ref="A14:F14"/>
    <mergeCell ref="A15:F15"/>
    <mergeCell ref="B21:F22"/>
    <mergeCell ref="A46:D46"/>
    <mergeCell ref="A47:F47"/>
    <mergeCell ref="B17:C17"/>
    <mergeCell ref="B19:F19"/>
    <mergeCell ref="B35:F36"/>
    <mergeCell ref="A39:D39"/>
  </mergeCells>
  <printOptions/>
  <pageMargins left="0.75" right="0.16" top="0.26" bottom="0.28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23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2.75"/>
  <cols>
    <col min="1" max="1" width="38.8515625" style="1" customWidth="1"/>
    <col min="2" max="2" width="10.57421875" style="1" customWidth="1"/>
    <col min="3" max="3" width="11.28125" style="1" customWidth="1"/>
    <col min="4" max="4" width="7.421875" style="1" customWidth="1"/>
    <col min="5" max="5" width="16.57421875" style="1" customWidth="1"/>
    <col min="6" max="6" width="22.00390625" style="1" customWidth="1"/>
    <col min="7" max="7" width="24.7109375" style="1" customWidth="1"/>
    <col min="8" max="8" width="9.140625" style="1" customWidth="1"/>
    <col min="9" max="9" width="10.8515625" style="1" bestFit="1" customWidth="1"/>
    <col min="10" max="16384" width="9.140625" style="1" customWidth="1"/>
  </cols>
  <sheetData>
    <row r="1" spans="1:7" s="11" customFormat="1" ht="15.75">
      <c r="A1" s="74" t="s">
        <v>61</v>
      </c>
      <c r="B1" s="74"/>
      <c r="C1" s="74"/>
      <c r="D1" s="74"/>
      <c r="E1" s="74"/>
      <c r="F1" s="74"/>
      <c r="G1" s="27" t="s">
        <v>62</v>
      </c>
    </row>
    <row r="2" spans="1:7" ht="15.75">
      <c r="A2" s="73" t="s">
        <v>161</v>
      </c>
      <c r="B2" s="73"/>
      <c r="C2" s="73"/>
      <c r="D2" s="73"/>
      <c r="E2" s="73"/>
      <c r="F2" s="73"/>
      <c r="G2" s="27"/>
    </row>
    <row r="4" spans="1:7" ht="15.75">
      <c r="A4" s="81" t="s">
        <v>38</v>
      </c>
      <c r="B4" s="82"/>
      <c r="C4" s="82"/>
      <c r="D4" s="82"/>
      <c r="E4" s="82"/>
      <c r="F4" s="83"/>
      <c r="G4" s="20" t="s">
        <v>63</v>
      </c>
    </row>
    <row r="5" spans="1:7" ht="16.5" customHeight="1">
      <c r="A5" s="76" t="s">
        <v>64</v>
      </c>
      <c r="B5" s="76"/>
      <c r="C5" s="76"/>
      <c r="D5" s="76"/>
      <c r="E5" s="76"/>
      <c r="F5" s="76"/>
      <c r="G5" s="21">
        <v>47825837.53</v>
      </c>
    </row>
    <row r="6" spans="1:7" ht="29.25" customHeight="1">
      <c r="A6" s="75" t="s">
        <v>65</v>
      </c>
      <c r="B6" s="75"/>
      <c r="C6" s="75"/>
      <c r="D6" s="75"/>
      <c r="E6" s="75"/>
      <c r="F6" s="75"/>
      <c r="G6" s="21">
        <v>41134287.7</v>
      </c>
    </row>
    <row r="7" spans="1:7" ht="30" customHeight="1">
      <c r="A7" s="78" t="s">
        <v>66</v>
      </c>
      <c r="B7" s="79"/>
      <c r="C7" s="79"/>
      <c r="D7" s="79"/>
      <c r="E7" s="79"/>
      <c r="F7" s="80"/>
      <c r="G7" s="21">
        <v>22631845.05</v>
      </c>
    </row>
    <row r="8" spans="1:9" ht="31.5" customHeight="1">
      <c r="A8" s="77" t="s">
        <v>67</v>
      </c>
      <c r="B8" s="77"/>
      <c r="C8" s="77"/>
      <c r="D8" s="77"/>
      <c r="E8" s="77"/>
      <c r="F8" s="77"/>
      <c r="G8" s="21">
        <v>6691549.83</v>
      </c>
      <c r="I8" s="25"/>
    </row>
    <row r="9" spans="1:7" ht="29.25" customHeight="1">
      <c r="A9" s="78" t="s">
        <v>68</v>
      </c>
      <c r="B9" s="79"/>
      <c r="C9" s="79"/>
      <c r="D9" s="79"/>
      <c r="E9" s="79"/>
      <c r="F9" s="80"/>
      <c r="G9" s="21">
        <v>726579.06</v>
      </c>
    </row>
    <row r="10" spans="1:7" ht="17.25" customHeight="1">
      <c r="A10" s="76" t="s">
        <v>69</v>
      </c>
      <c r="B10" s="76"/>
      <c r="C10" s="76"/>
      <c r="D10" s="76"/>
      <c r="E10" s="76"/>
      <c r="F10" s="76"/>
      <c r="G10" s="22">
        <f>G11+G15+G16</f>
        <v>243156.12</v>
      </c>
    </row>
    <row r="11" spans="1:7" ht="15">
      <c r="A11" s="75" t="s">
        <v>70</v>
      </c>
      <c r="B11" s="75"/>
      <c r="C11" s="75"/>
      <c r="D11" s="75"/>
      <c r="E11" s="75"/>
      <c r="F11" s="75"/>
      <c r="G11" s="21">
        <f>G12</f>
        <v>89217.62</v>
      </c>
    </row>
    <row r="12" spans="1:7" ht="15">
      <c r="A12" s="78" t="s">
        <v>71</v>
      </c>
      <c r="B12" s="79"/>
      <c r="C12" s="79"/>
      <c r="D12" s="79"/>
      <c r="E12" s="79"/>
      <c r="F12" s="80"/>
      <c r="G12" s="21">
        <v>89217.62</v>
      </c>
    </row>
    <row r="13" spans="1:7" ht="22.5" customHeight="1">
      <c r="A13" s="75" t="s">
        <v>72</v>
      </c>
      <c r="B13" s="75"/>
      <c r="C13" s="75"/>
      <c r="D13" s="75"/>
      <c r="E13" s="75"/>
      <c r="F13" s="75"/>
      <c r="G13" s="22"/>
    </row>
    <row r="14" spans="1:7" ht="17.25" customHeight="1">
      <c r="A14" s="75" t="s">
        <v>73</v>
      </c>
      <c r="B14" s="75"/>
      <c r="C14" s="75"/>
      <c r="D14" s="75"/>
      <c r="E14" s="75"/>
      <c r="F14" s="75"/>
      <c r="G14" s="22"/>
    </row>
    <row r="15" spans="1:7" ht="17.25" customHeight="1">
      <c r="A15" s="75" t="s">
        <v>74</v>
      </c>
      <c r="B15" s="75"/>
      <c r="C15" s="75"/>
      <c r="D15" s="75"/>
      <c r="E15" s="75"/>
      <c r="F15" s="75"/>
      <c r="G15" s="21">
        <v>25897.63</v>
      </c>
    </row>
    <row r="16" spans="1:7" ht="15">
      <c r="A16" s="75" t="s">
        <v>75</v>
      </c>
      <c r="B16" s="75"/>
      <c r="C16" s="75"/>
      <c r="D16" s="75"/>
      <c r="E16" s="75"/>
      <c r="F16" s="75"/>
      <c r="G16" s="21">
        <v>128040.87</v>
      </c>
    </row>
    <row r="17" spans="1:7" ht="14.25">
      <c r="A17" s="76" t="s">
        <v>76</v>
      </c>
      <c r="B17" s="76"/>
      <c r="C17" s="76"/>
      <c r="D17" s="76"/>
      <c r="E17" s="76"/>
      <c r="F17" s="76"/>
      <c r="G17" s="22">
        <f>G19</f>
        <v>290051.52</v>
      </c>
    </row>
    <row r="18" spans="1:7" ht="15">
      <c r="A18" s="75" t="s">
        <v>77</v>
      </c>
      <c r="B18" s="75"/>
      <c r="C18" s="75"/>
      <c r="D18" s="75"/>
      <c r="E18" s="75"/>
      <c r="F18" s="75"/>
      <c r="G18" s="21"/>
    </row>
    <row r="19" spans="1:7" ht="15">
      <c r="A19" s="75" t="s">
        <v>78</v>
      </c>
      <c r="B19" s="75"/>
      <c r="C19" s="75"/>
      <c r="D19" s="75"/>
      <c r="E19" s="75"/>
      <c r="F19" s="75"/>
      <c r="G19" s="21">
        <v>290051.52</v>
      </c>
    </row>
    <row r="20" spans="1:7" ht="15">
      <c r="A20" s="78" t="s">
        <v>79</v>
      </c>
      <c r="B20" s="79"/>
      <c r="C20" s="79"/>
      <c r="D20" s="79"/>
      <c r="E20" s="79"/>
      <c r="F20" s="80"/>
      <c r="G20" s="21"/>
    </row>
    <row r="21" spans="1:7" ht="15">
      <c r="A21" s="77"/>
      <c r="B21" s="77"/>
      <c r="C21" s="77"/>
      <c r="D21" s="77"/>
      <c r="E21" s="77"/>
      <c r="F21" s="77"/>
      <c r="G21" s="21"/>
    </row>
    <row r="22" spans="1:7" ht="15">
      <c r="A22" s="77"/>
      <c r="B22" s="77"/>
      <c r="C22" s="77"/>
      <c r="D22" s="77"/>
      <c r="E22" s="77"/>
      <c r="F22" s="77"/>
      <c r="G22" s="21"/>
    </row>
    <row r="23" spans="1:7" ht="15">
      <c r="A23" s="77"/>
      <c r="B23" s="77"/>
      <c r="C23" s="77"/>
      <c r="D23" s="77"/>
      <c r="E23" s="77"/>
      <c r="F23" s="77"/>
      <c r="G23" s="21"/>
    </row>
  </sheetData>
  <sheetProtection/>
  <mergeCells count="22">
    <mergeCell ref="A16:F16"/>
    <mergeCell ref="A15:F15"/>
    <mergeCell ref="A12:F12"/>
    <mergeCell ref="A11:F11"/>
    <mergeCell ref="A14:F14"/>
    <mergeCell ref="A13:F13"/>
    <mergeCell ref="A6:F6"/>
    <mergeCell ref="A5:F5"/>
    <mergeCell ref="A4:F4"/>
    <mergeCell ref="A10:F10"/>
    <mergeCell ref="A9:F9"/>
    <mergeCell ref="A8:F8"/>
    <mergeCell ref="A2:F2"/>
    <mergeCell ref="A1:F1"/>
    <mergeCell ref="A18:F18"/>
    <mergeCell ref="A17:F17"/>
    <mergeCell ref="A23:F23"/>
    <mergeCell ref="A22:F22"/>
    <mergeCell ref="A21:F21"/>
    <mergeCell ref="A20:F20"/>
    <mergeCell ref="A19:F19"/>
    <mergeCell ref="A7:F7"/>
  </mergeCells>
  <printOptions/>
  <pageMargins left="0.54" right="0.17" top="0.25" bottom="0.17" header="0.5" footer="0.17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61"/>
  <sheetViews>
    <sheetView zoomScalePageLayoutView="0" workbookViewId="0" topLeftCell="A31">
      <selection activeCell="BO34" sqref="BO34:CC34"/>
    </sheetView>
  </sheetViews>
  <sheetFormatPr defaultColWidth="9.140625" defaultRowHeight="12.75"/>
  <cols>
    <col min="1" max="1" width="0.71875" style="0" customWidth="1"/>
    <col min="2" max="2" width="0.5625" style="0" customWidth="1"/>
    <col min="3" max="3" width="1.28515625" style="0" customWidth="1"/>
    <col min="4" max="4" width="0.71875" style="0" customWidth="1"/>
    <col min="5" max="5" width="0.2890625" style="0" customWidth="1"/>
    <col min="6" max="6" width="0.42578125" style="0" customWidth="1"/>
    <col min="7" max="7" width="0.85546875" style="0" customWidth="1"/>
    <col min="8" max="8" width="1.28515625" style="0" customWidth="1"/>
    <col min="9" max="9" width="0.42578125" style="0" customWidth="1"/>
    <col min="10" max="10" width="0.9921875" style="0" customWidth="1"/>
    <col min="11" max="11" width="0.85546875" style="0" customWidth="1"/>
    <col min="12" max="12" width="0.71875" style="0" customWidth="1"/>
    <col min="13" max="13" width="0.9921875" style="0" customWidth="1"/>
    <col min="14" max="14" width="0.71875" style="0" customWidth="1"/>
    <col min="15" max="15" width="1.1484375" style="0" customWidth="1"/>
    <col min="16" max="16" width="3.7109375" style="0" hidden="1" customWidth="1"/>
    <col min="17" max="17" width="0.71875" style="0" customWidth="1"/>
    <col min="18" max="18" width="1.28515625" style="0" customWidth="1"/>
    <col min="19" max="19" width="0.71875" style="0" customWidth="1"/>
    <col min="20" max="20" width="0.42578125" style="0" customWidth="1"/>
    <col min="21" max="21" width="1.28515625" style="0" customWidth="1"/>
    <col min="22" max="22" width="1.1484375" style="0" customWidth="1"/>
    <col min="23" max="23" width="1.57421875" style="0" customWidth="1"/>
    <col min="24" max="24" width="0.5625" style="0" customWidth="1"/>
    <col min="25" max="25" width="1.1484375" style="0" customWidth="1"/>
    <col min="26" max="26" width="0.13671875" style="0" customWidth="1"/>
    <col min="27" max="34" width="3.7109375" style="0" customWidth="1"/>
    <col min="35" max="35" width="3.28125" style="0" customWidth="1"/>
    <col min="36" max="50" width="3.7109375" style="0" hidden="1" customWidth="1"/>
    <col min="51" max="51" width="6.7109375" style="55" customWidth="1"/>
    <col min="52" max="52" width="0.5625" style="0" customWidth="1"/>
    <col min="53" max="55" width="0.71875" style="0" customWidth="1"/>
    <col min="56" max="56" width="0.42578125" style="0" customWidth="1"/>
    <col min="57" max="57" width="0.5625" style="0" customWidth="1"/>
    <col min="58" max="60" width="0.71875" style="0" customWidth="1"/>
    <col min="61" max="61" width="0.85546875" style="0" customWidth="1"/>
    <col min="62" max="62" width="0.9921875" style="0" customWidth="1"/>
    <col min="63" max="63" width="0.85546875" style="0" customWidth="1"/>
    <col min="64" max="64" width="0.71875" style="0" customWidth="1"/>
    <col min="65" max="65" width="1.1484375" style="0" customWidth="1"/>
    <col min="66" max="66" width="0.2890625" style="0" customWidth="1"/>
    <col min="67" max="67" width="1.1484375" style="0" customWidth="1"/>
    <col min="68" max="68" width="0.71875" style="0" customWidth="1"/>
    <col min="69" max="69" width="1.28515625" style="0" customWidth="1"/>
    <col min="70" max="70" width="0.85546875" style="0" customWidth="1"/>
    <col min="71" max="72" width="1.28515625" style="0" customWidth="1"/>
    <col min="73" max="73" width="1.57421875" style="0" customWidth="1"/>
    <col min="74" max="76" width="1.28515625" style="0" customWidth="1"/>
    <col min="77" max="77" width="0.85546875" style="0" customWidth="1"/>
    <col min="78" max="78" width="0.71875" style="0" customWidth="1"/>
    <col min="79" max="79" width="1.1484375" style="0" customWidth="1"/>
    <col min="80" max="81" width="0.2890625" style="0" customWidth="1"/>
    <col min="82" max="82" width="0.9921875" style="0" customWidth="1"/>
    <col min="83" max="83" width="1.7109375" style="0" customWidth="1"/>
    <col min="84" max="84" width="2.00390625" style="0" customWidth="1"/>
    <col min="85" max="85" width="1.28515625" style="0" customWidth="1"/>
    <col min="86" max="86" width="1.7109375" style="0" customWidth="1"/>
    <col min="87" max="87" width="1.421875" style="0" customWidth="1"/>
    <col min="88" max="88" width="0.85546875" style="0" customWidth="1"/>
    <col min="89" max="89" width="2.00390625" style="0" customWidth="1"/>
    <col min="90" max="90" width="1.57421875" style="0" customWidth="1"/>
    <col min="91" max="91" width="0.71875" style="0" customWidth="1"/>
    <col min="92" max="94" width="1.28515625" style="0" customWidth="1"/>
    <col min="95" max="95" width="0.9921875" style="0" customWidth="1"/>
    <col min="96" max="96" width="1.7109375" style="0" customWidth="1"/>
    <col min="97" max="97" width="1.421875" style="0" customWidth="1"/>
    <col min="98" max="98" width="1.57421875" style="0" customWidth="1"/>
    <col min="99" max="99" width="1.7109375" style="0" customWidth="1"/>
    <col min="100" max="100" width="1.28515625" style="0" customWidth="1"/>
    <col min="101" max="101" width="1.57421875" style="0" customWidth="1"/>
    <col min="102" max="102" width="0.9921875" style="0" customWidth="1"/>
    <col min="103" max="103" width="1.28515625" style="0" customWidth="1"/>
    <col min="104" max="104" width="1.7109375" style="0" customWidth="1"/>
    <col min="105" max="105" width="0.5625" style="0" customWidth="1"/>
    <col min="106" max="107" width="0.9921875" style="0" customWidth="1"/>
    <col min="108" max="108" width="0.85546875" style="0" customWidth="1"/>
    <col min="109" max="109" width="1.28515625" style="0" customWidth="1"/>
    <col min="110" max="110" width="0.71875" style="0" customWidth="1"/>
    <col min="111" max="111" width="1.7109375" style="0" customWidth="1"/>
    <col min="112" max="112" width="1.28515625" style="0" customWidth="1"/>
    <col min="113" max="113" width="2.00390625" style="0" customWidth="1"/>
    <col min="114" max="114" width="1.7109375" style="0" customWidth="1"/>
    <col min="115" max="115" width="2.00390625" style="0" customWidth="1"/>
    <col min="116" max="116" width="1.421875" style="0" customWidth="1"/>
    <col min="117" max="117" width="1.57421875" style="0" customWidth="1"/>
    <col min="118" max="118" width="0.13671875" style="0" customWidth="1"/>
    <col min="119" max="119" width="1.7109375" style="0" customWidth="1"/>
    <col min="120" max="120" width="0.71875" style="0" customWidth="1"/>
    <col min="121" max="121" width="2.00390625" style="0" customWidth="1"/>
    <col min="122" max="122" width="1.421875" style="0" customWidth="1"/>
    <col min="123" max="123" width="2.57421875" style="0" customWidth="1"/>
    <col min="124" max="124" width="0.2890625" style="0" customWidth="1"/>
    <col min="125" max="125" width="1.421875" style="0" customWidth="1"/>
    <col min="126" max="126" width="1.7109375" style="0" customWidth="1"/>
    <col min="127" max="127" width="1.1484375" style="0" customWidth="1"/>
    <col min="128" max="128" width="1.421875" style="0" customWidth="1"/>
    <col min="129" max="129" width="1.28515625" style="0" customWidth="1"/>
    <col min="130" max="130" width="0.71875" style="0" customWidth="1"/>
    <col min="131" max="131" width="0.5625" style="0" customWidth="1"/>
    <col min="132" max="132" width="1.7109375" style="0" customWidth="1"/>
    <col min="133" max="134" width="1.28515625" style="0" customWidth="1"/>
    <col min="135" max="135" width="1.7109375" style="0" customWidth="1"/>
    <col min="136" max="136" width="0.9921875" style="0" customWidth="1"/>
    <col min="137" max="137" width="0.5625" style="0" customWidth="1"/>
    <col min="138" max="151" width="1.421875" style="0" customWidth="1"/>
    <col min="152" max="152" width="14.140625" style="0" customWidth="1"/>
  </cols>
  <sheetData>
    <row r="1" s="28" customFormat="1" ht="20.25" customHeight="1">
      <c r="AY1" s="47"/>
    </row>
    <row r="2" spans="1:153" s="30" customFormat="1" ht="19.5" customHeight="1">
      <c r="A2" s="121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27" t="s">
        <v>81</v>
      </c>
    </row>
    <row r="3" spans="1:153" s="30" customFormat="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48"/>
      <c r="AZ3" s="29"/>
      <c r="BA3" s="122" t="s">
        <v>161</v>
      </c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7"/>
    </row>
    <row r="4" spans="1:151" s="28" customFormat="1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49"/>
      <c r="AZ4" s="31"/>
      <c r="BA4" s="31"/>
      <c r="BB4" s="31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</row>
    <row r="5" spans="1:153" s="28" customFormat="1" ht="15">
      <c r="A5" s="119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 t="s">
        <v>82</v>
      </c>
      <c r="AZ5" s="119" t="s">
        <v>83</v>
      </c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4" t="s">
        <v>84</v>
      </c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</row>
    <row r="6" spans="1:153" s="33" customFormat="1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3" t="s">
        <v>39</v>
      </c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5"/>
      <c r="CD6" s="129" t="s">
        <v>40</v>
      </c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</row>
    <row r="7" spans="1:156" s="33" customFormat="1" ht="6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26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D7" s="113" t="s">
        <v>85</v>
      </c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5"/>
      <c r="CR7" s="113" t="s">
        <v>86</v>
      </c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5"/>
      <c r="DF7" s="113" t="s">
        <v>87</v>
      </c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5"/>
      <c r="DT7" s="113" t="s">
        <v>88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5"/>
      <c r="EH7" s="113" t="s">
        <v>89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5"/>
      <c r="EV7" s="119" t="s">
        <v>90</v>
      </c>
      <c r="EW7" s="119"/>
      <c r="EZ7" s="33" t="s">
        <v>91</v>
      </c>
    </row>
    <row r="8" spans="1:153" s="33" customFormat="1" ht="49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16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8"/>
      <c r="CR8" s="116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6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8"/>
      <c r="DT8" s="116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8"/>
      <c r="EH8" s="116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8"/>
      <c r="EV8" s="34" t="s">
        <v>92</v>
      </c>
      <c r="EW8" s="32" t="s">
        <v>93</v>
      </c>
    </row>
    <row r="9" spans="1:153" s="33" customFormat="1" ht="13.5" customHeight="1">
      <c r="A9" s="107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9"/>
      <c r="AY9" s="50">
        <v>2</v>
      </c>
      <c r="AZ9" s="107">
        <v>3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9"/>
      <c r="BO9" s="107">
        <v>4</v>
      </c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9"/>
      <c r="CD9" s="107">
        <v>5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9"/>
      <c r="CR9" s="120" t="s">
        <v>94</v>
      </c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9"/>
      <c r="DF9" s="107">
        <v>6</v>
      </c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  <c r="DT9" s="107">
        <v>7</v>
      </c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9"/>
      <c r="EH9" s="107">
        <v>8</v>
      </c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9"/>
      <c r="EV9" s="35">
        <v>9</v>
      </c>
      <c r="EW9" s="35">
        <v>10</v>
      </c>
    </row>
    <row r="10" spans="1:153" s="31" customFormat="1" ht="15">
      <c r="A10" s="36"/>
      <c r="B10" s="105" t="s">
        <v>95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/>
      <c r="AY10" s="51">
        <v>100</v>
      </c>
      <c r="AZ10" s="110" t="s">
        <v>41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2"/>
      <c r="BO10" s="95">
        <f>CD10+DF10+EV10</f>
        <v>58369034.34</v>
      </c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7"/>
      <c r="CD10" s="95">
        <f>CD13</f>
        <v>52064076.03</v>
      </c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7"/>
      <c r="CR10" s="89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/>
      <c r="DF10" s="92">
        <f>DF16</f>
        <v>1958302.31</v>
      </c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4"/>
      <c r="DT10" s="95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5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7"/>
      <c r="EV10" s="37">
        <f>EV13</f>
        <v>4346656</v>
      </c>
      <c r="EW10" s="38"/>
    </row>
    <row r="11" spans="1:153" s="31" customFormat="1" ht="15">
      <c r="A11" s="36"/>
      <c r="B11" s="87" t="s">
        <v>42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52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6"/>
      <c r="BO11" s="89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84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6"/>
      <c r="CR11" s="89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1"/>
      <c r="DF11" s="84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6"/>
      <c r="DT11" s="84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6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6"/>
      <c r="EV11" s="39"/>
      <c r="EW11" s="39"/>
    </row>
    <row r="12" spans="1:153" s="31" customFormat="1" ht="16.5" customHeight="1">
      <c r="A12" s="36"/>
      <c r="B12" s="87" t="s">
        <v>96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52">
        <v>110</v>
      </c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6"/>
      <c r="BO12" s="95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7"/>
      <c r="CD12" s="84" t="s">
        <v>41</v>
      </c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6"/>
      <c r="CR12" s="95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7"/>
      <c r="DF12" s="84" t="s">
        <v>41</v>
      </c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6"/>
      <c r="DT12" s="84" t="s">
        <v>41</v>
      </c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6"/>
      <c r="EH12" s="84" t="s">
        <v>41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6"/>
      <c r="EV12" s="39"/>
      <c r="EW12" s="40" t="s">
        <v>41</v>
      </c>
    </row>
    <row r="13" spans="1:191" s="31" customFormat="1" ht="15" customHeight="1">
      <c r="A13" s="36"/>
      <c r="B13" s="87" t="s">
        <v>97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52">
        <v>120</v>
      </c>
      <c r="AZ13" s="84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6"/>
      <c r="BO13" s="89">
        <f>CD13+EV13</f>
        <v>56410732.03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1"/>
      <c r="CD13" s="89">
        <v>52064076.03</v>
      </c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1"/>
      <c r="CR13" s="89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1"/>
      <c r="DF13" s="84" t="s">
        <v>41</v>
      </c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4" t="s">
        <v>41</v>
      </c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6"/>
      <c r="EH13" s="84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6"/>
      <c r="EV13" s="41">
        <v>4346656</v>
      </c>
      <c r="EW13" s="39"/>
      <c r="GI13" s="31" t="s">
        <v>57</v>
      </c>
    </row>
    <row r="14" spans="1:153" s="31" customFormat="1" ht="15.75" customHeight="1">
      <c r="A14" s="36"/>
      <c r="B14" s="87" t="s">
        <v>98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52">
        <v>130</v>
      </c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  <c r="BO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1"/>
      <c r="CD14" s="84" t="s">
        <v>41</v>
      </c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6"/>
      <c r="CR14" s="89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  <c r="DF14" s="84" t="s">
        <v>41</v>
      </c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  <c r="DT14" s="84" t="s">
        <v>41</v>
      </c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6"/>
      <c r="EH14" s="84" t="s">
        <v>41</v>
      </c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6"/>
      <c r="EV14" s="39"/>
      <c r="EW14" s="40" t="s">
        <v>41</v>
      </c>
    </row>
    <row r="15" spans="1:153" s="31" customFormat="1" ht="30.75" customHeight="1">
      <c r="A15" s="36"/>
      <c r="B15" s="87" t="s">
        <v>99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8"/>
      <c r="AY15" s="52">
        <v>140</v>
      </c>
      <c r="AZ15" s="84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1"/>
      <c r="CD15" s="84" t="s">
        <v>41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6"/>
      <c r="CR15" s="89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1"/>
      <c r="DF15" s="84" t="s">
        <v>41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  <c r="DT15" s="84" t="s">
        <v>41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6"/>
      <c r="EH15" s="84" t="s">
        <v>41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6"/>
      <c r="EV15" s="39"/>
      <c r="EW15" s="40" t="s">
        <v>41</v>
      </c>
    </row>
    <row r="16" spans="1:153" s="31" customFormat="1" ht="15">
      <c r="A16" s="36"/>
      <c r="B16" s="87" t="s">
        <v>100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52">
        <v>150</v>
      </c>
      <c r="AZ16" s="84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6"/>
      <c r="BO16" s="89">
        <f>DF16</f>
        <v>1958302.31</v>
      </c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1"/>
      <c r="CD16" s="84" t="s">
        <v>41</v>
      </c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6"/>
      <c r="CR16" s="89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1"/>
      <c r="DF16" s="84">
        <v>1958302.31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  <c r="DT16" s="84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6"/>
      <c r="EH16" s="84" t="s">
        <v>41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42" t="s">
        <v>41</v>
      </c>
      <c r="EW16" s="40" t="s">
        <v>41</v>
      </c>
    </row>
    <row r="17" spans="1:153" s="31" customFormat="1" ht="16.5" customHeight="1">
      <c r="A17" s="36"/>
      <c r="B17" s="87" t="s">
        <v>101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52">
        <v>160</v>
      </c>
      <c r="AZ17" s="84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6"/>
      <c r="BO17" s="89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1"/>
      <c r="CD17" s="84" t="s">
        <v>41</v>
      </c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6"/>
      <c r="CR17" s="89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1"/>
      <c r="DF17" s="84" t="s">
        <v>41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  <c r="DT17" s="84" t="s">
        <v>41</v>
      </c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6"/>
      <c r="EH17" s="84" t="s">
        <v>41</v>
      </c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6"/>
      <c r="EV17" s="41"/>
      <c r="EW17" s="39"/>
    </row>
    <row r="18" spans="1:153" s="31" customFormat="1" ht="17.25" customHeight="1">
      <c r="A18" s="36"/>
      <c r="B18" s="87" t="s">
        <v>102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8"/>
      <c r="AY18" s="52">
        <v>180</v>
      </c>
      <c r="AZ18" s="84" t="s">
        <v>41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9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1"/>
      <c r="CD18" s="84" t="s">
        <v>41</v>
      </c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6"/>
      <c r="CR18" s="89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1"/>
      <c r="DF18" s="84" t="s">
        <v>41</v>
      </c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  <c r="DT18" s="84" t="s">
        <v>41</v>
      </c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6"/>
      <c r="EH18" s="84" t="s">
        <v>41</v>
      </c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6"/>
      <c r="EV18" s="41"/>
      <c r="EW18" s="40" t="s">
        <v>41</v>
      </c>
    </row>
    <row r="19" spans="1:153" s="45" customFormat="1" ht="15" customHeight="1">
      <c r="A19" s="43"/>
      <c r="B19" s="105" t="s">
        <v>103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51">
        <v>200</v>
      </c>
      <c r="AZ19" s="92" t="s">
        <v>41</v>
      </c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4"/>
      <c r="BO19" s="95">
        <f>BO23+BO26+BO30+BO34</f>
        <v>59790382.03</v>
      </c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7"/>
      <c r="CD19" s="95">
        <f>CD23+CD26+CD30+CD34</f>
        <v>52064076.03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7"/>
      <c r="CR19" s="95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7"/>
      <c r="DF19" s="92">
        <f>DF23+DF26+DF34</f>
        <v>3379650</v>
      </c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4"/>
      <c r="DT19" s="92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4"/>
      <c r="EH19" s="92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4"/>
      <c r="EV19" s="37">
        <f>EV34</f>
        <v>4346656</v>
      </c>
      <c r="EW19" s="44"/>
    </row>
    <row r="20" spans="1:153" s="31" customFormat="1" ht="15">
      <c r="A20" s="36"/>
      <c r="B20" s="87" t="s">
        <v>42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52"/>
      <c r="AZ20" s="99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1"/>
      <c r="BO20" s="89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1"/>
      <c r="CD20" s="84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6"/>
      <c r="CR20" s="89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1"/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  <c r="DT20" s="84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6"/>
      <c r="EH20" s="84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6"/>
      <c r="EV20" s="41"/>
      <c r="EW20" s="39"/>
    </row>
    <row r="21" spans="1:153" s="31" customFormat="1" ht="16.5" customHeight="1">
      <c r="A21" s="36"/>
      <c r="B21" s="87" t="s">
        <v>104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52">
        <v>210</v>
      </c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95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7"/>
      <c r="CD21" s="92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4"/>
      <c r="CR21" s="89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  <c r="DF21" s="84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  <c r="DT21" s="84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6"/>
      <c r="EH21" s="84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6"/>
      <c r="EV21" s="41"/>
      <c r="EW21" s="39"/>
    </row>
    <row r="22" spans="1:153" s="31" customFormat="1" ht="15">
      <c r="A22" s="36"/>
      <c r="B22" s="87" t="s">
        <v>43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52"/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1"/>
      <c r="BO22" s="89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1"/>
      <c r="CD22" s="84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6"/>
      <c r="CR22" s="89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1"/>
      <c r="DF22" s="84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  <c r="DT22" s="84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6"/>
      <c r="EH22" s="84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6"/>
      <c r="EV22" s="41"/>
      <c r="EW22" s="39"/>
    </row>
    <row r="23" spans="1:153" s="31" customFormat="1" ht="15">
      <c r="A23" s="36"/>
      <c r="B23" s="87" t="s">
        <v>105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52">
        <v>211</v>
      </c>
      <c r="AZ23" s="99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O23" s="89">
        <f aca="true" t="shared" si="0" ref="BO23:BO28">CD23+CR23+DF23+DT23+EH23+EV23+EW23</f>
        <v>42201000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89">
        <f>CD24+CD25</f>
        <v>42201000</v>
      </c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1"/>
      <c r="CR23" s="89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1"/>
      <c r="DF23" s="89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1"/>
      <c r="DT23" s="84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6"/>
      <c r="EH23" s="84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6"/>
      <c r="EV23" s="41"/>
      <c r="EW23" s="39"/>
    </row>
    <row r="24" spans="1:153" s="31" customFormat="1" ht="15">
      <c r="A24" s="36"/>
      <c r="B24" s="87" t="s">
        <v>44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52"/>
      <c r="AZ24" s="99">
        <v>111</v>
      </c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1"/>
      <c r="BO24" s="89">
        <f t="shared" si="0"/>
        <v>32714000</v>
      </c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1"/>
      <c r="CD24" s="89">
        <f>12701000+5374000+14639000</f>
        <v>32714000</v>
      </c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1"/>
      <c r="CR24" s="89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F24" s="89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1"/>
      <c r="DT24" s="84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6"/>
      <c r="EH24" s="84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6"/>
      <c r="EV24" s="41"/>
      <c r="EW24" s="39"/>
    </row>
    <row r="25" spans="1:153" s="31" customFormat="1" ht="15">
      <c r="A25" s="36"/>
      <c r="B25" s="87" t="s">
        <v>45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52"/>
      <c r="AZ25" s="99">
        <v>119</v>
      </c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1"/>
      <c r="BO25" s="89">
        <f t="shared" si="0"/>
        <v>9487000</v>
      </c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1"/>
      <c r="CD25" s="89">
        <f>3684000+1558000+4245000</f>
        <v>9487000</v>
      </c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1"/>
      <c r="CR25" s="89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1"/>
      <c r="DF25" s="89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1"/>
      <c r="DT25" s="84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6"/>
      <c r="EH25" s="84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6"/>
      <c r="EV25" s="41"/>
      <c r="EW25" s="39"/>
    </row>
    <row r="26" spans="1:153" s="31" customFormat="1" ht="15">
      <c r="A26" s="36"/>
      <c r="B26" s="87" t="s">
        <v>106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52">
        <v>220</v>
      </c>
      <c r="AZ26" s="99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89">
        <f t="shared" si="0"/>
        <v>1887000</v>
      </c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1"/>
      <c r="CD26" s="89">
        <f>CD27+CD28</f>
        <v>57000</v>
      </c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1"/>
      <c r="CR26" s="89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1"/>
      <c r="DF26" s="89">
        <f>DF27+DF28</f>
        <v>1830000</v>
      </c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1"/>
      <c r="DT26" s="84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6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6"/>
      <c r="EV26" s="41"/>
      <c r="EW26" s="39"/>
    </row>
    <row r="27" spans="1:153" s="31" customFormat="1" ht="15">
      <c r="A27" s="3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52"/>
      <c r="AZ27" s="99">
        <v>112</v>
      </c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1"/>
      <c r="BO27" s="89">
        <f t="shared" si="0"/>
        <v>1879000</v>
      </c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1"/>
      <c r="CD27" s="89">
        <v>49000</v>
      </c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1"/>
      <c r="CR27" s="89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1"/>
      <c r="DF27" s="89">
        <v>1830000</v>
      </c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1"/>
      <c r="DT27" s="84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6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6"/>
      <c r="EV27" s="41"/>
      <c r="EW27" s="39"/>
    </row>
    <row r="28" spans="1:153" s="31" customFormat="1" ht="15">
      <c r="A28" s="3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AY28" s="52"/>
      <c r="AZ28" s="99">
        <v>321</v>
      </c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89">
        <f t="shared" si="0"/>
        <v>8000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1"/>
      <c r="CD28" s="89">
        <v>8000</v>
      </c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1"/>
      <c r="CR28" s="89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  <c r="DF28" s="89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1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6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6"/>
      <c r="EV28" s="41"/>
      <c r="EW28" s="39"/>
    </row>
    <row r="29" spans="1:153" s="31" customFormat="1" ht="15">
      <c r="A29" s="36"/>
      <c r="B29" s="87" t="s">
        <v>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52"/>
      <c r="AZ29" s="99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1"/>
      <c r="BO29" s="89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  <c r="CD29" s="89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1"/>
      <c r="CR29" s="89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  <c r="DF29" s="89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1"/>
      <c r="DT29" s="84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6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6"/>
      <c r="EV29" s="41"/>
      <c r="EW29" s="39"/>
    </row>
    <row r="30" spans="1:153" s="31" customFormat="1" ht="15" customHeight="1">
      <c r="A30" s="36"/>
      <c r="B30" s="87" t="s">
        <v>107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52">
        <v>230</v>
      </c>
      <c r="AZ30" s="102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89">
        <f>CD30+CR30+DF30+DT30+EH30+EV30+EW30</f>
        <v>597505.28</v>
      </c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1"/>
      <c r="CD30" s="89">
        <f>10000+94485+493020.28</f>
        <v>597505.28</v>
      </c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1"/>
      <c r="CR30" s="89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1"/>
      <c r="DF30" s="89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1"/>
      <c r="DT30" s="84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6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6"/>
      <c r="EV30" s="41"/>
      <c r="EW30" s="39"/>
    </row>
    <row r="31" spans="1:153" s="31" customFormat="1" ht="15">
      <c r="A31" s="36"/>
      <c r="B31" s="87" t="s">
        <v>43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52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1"/>
      <c r="BO31" s="89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1"/>
      <c r="CD31" s="84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6"/>
      <c r="CR31" s="89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1"/>
      <c r="DF31" s="89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1"/>
      <c r="DT31" s="84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6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6"/>
      <c r="EV31" s="41"/>
      <c r="EW31" s="39"/>
    </row>
    <row r="32" spans="1:153" s="31" customFormat="1" ht="15" customHeight="1">
      <c r="A32" s="36"/>
      <c r="B32" s="87" t="s">
        <v>108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52">
        <v>240</v>
      </c>
      <c r="AZ32" s="99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89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1"/>
      <c r="CD32" s="84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6"/>
      <c r="CR32" s="89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  <c r="DF32" s="89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84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6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6"/>
      <c r="EV32" s="41"/>
      <c r="EW32" s="39"/>
    </row>
    <row r="33" spans="1:153" s="31" customFormat="1" ht="15" customHeight="1">
      <c r="A33" s="36"/>
      <c r="B33" s="87" t="s">
        <v>109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52">
        <v>250</v>
      </c>
      <c r="AZ33" s="99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89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1"/>
      <c r="CD33" s="84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6"/>
      <c r="CR33" s="89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1"/>
      <c r="DF33" s="89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84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6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6"/>
      <c r="EV33" s="41"/>
      <c r="EW33" s="39"/>
    </row>
    <row r="34" spans="1:153" s="31" customFormat="1" ht="15" customHeight="1">
      <c r="A34" s="36"/>
      <c r="B34" s="87" t="s">
        <v>110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52">
        <v>260</v>
      </c>
      <c r="AZ34" s="84" t="s">
        <v>41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95">
        <f>CD34+CR34+DF34+DT34+EH34+EV34+EW34</f>
        <v>15104876.75</v>
      </c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7"/>
      <c r="CD34" s="89">
        <f>110000+30000+12000+1232000+535000+234000+2000000+913570.75+853000+100000+2015000+350000+200000+624000</f>
        <v>9208570.75</v>
      </c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1"/>
      <c r="CR34" s="89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1"/>
      <c r="DF34" s="89">
        <f>1549650</f>
        <v>1549650</v>
      </c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1"/>
      <c r="DT34" s="89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1"/>
      <c r="EH34" s="89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1"/>
      <c r="EV34" s="41">
        <v>4346656</v>
      </c>
      <c r="EW34" s="39"/>
    </row>
    <row r="35" spans="1:153" s="31" customFormat="1" ht="15" customHeight="1" hidden="1">
      <c r="A35" s="3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52"/>
      <c r="AZ35" s="84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9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1"/>
      <c r="CD35" s="89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1"/>
      <c r="CR35" s="89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  <c r="DF35" s="89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1"/>
      <c r="DT35" s="89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1"/>
      <c r="EH35" s="89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1"/>
      <c r="EV35" s="41"/>
      <c r="EW35" s="39"/>
    </row>
    <row r="36" spans="1:153" s="31" customFormat="1" ht="15">
      <c r="A36" s="36"/>
      <c r="B36" s="87" t="s">
        <v>111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52">
        <v>300</v>
      </c>
      <c r="AZ36" s="84" t="s">
        <v>41</v>
      </c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9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1"/>
      <c r="CD36" s="89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1"/>
      <c r="CR36" s="89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  <c r="DF36" s="89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1"/>
      <c r="DT36" s="89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1"/>
      <c r="EH36" s="89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1"/>
      <c r="EV36" s="41"/>
      <c r="EW36" s="39"/>
    </row>
    <row r="37" spans="1:153" s="31" customFormat="1" ht="15" customHeight="1">
      <c r="A37" s="36"/>
      <c r="B37" s="87" t="s">
        <v>43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52"/>
      <c r="AZ37" s="84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9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1"/>
      <c r="CD37" s="89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1"/>
      <c r="CR37" s="89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  <c r="DF37" s="89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1"/>
      <c r="DT37" s="89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9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1"/>
      <c r="EV37" s="41"/>
      <c r="EW37" s="39"/>
    </row>
    <row r="38" spans="1:153" s="31" customFormat="1" ht="30" customHeight="1" hidden="1">
      <c r="A38" s="3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52"/>
      <c r="AZ38" s="84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9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1"/>
      <c r="CR38" s="89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1"/>
      <c r="DF38" s="89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1"/>
      <c r="DT38" s="89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1"/>
      <c r="EH38" s="89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1"/>
      <c r="EV38" s="41"/>
      <c r="EW38" s="39"/>
    </row>
    <row r="39" spans="1:153" s="31" customFormat="1" ht="14.25" customHeight="1" hidden="1">
      <c r="A39" s="3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52"/>
      <c r="AZ39" s="84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6"/>
      <c r="BO39" s="89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89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1"/>
      <c r="CR39" s="89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89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1"/>
      <c r="DT39" s="89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1"/>
      <c r="EH39" s="89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1"/>
      <c r="EV39" s="41"/>
      <c r="EW39" s="39"/>
    </row>
    <row r="40" spans="1:153" s="31" customFormat="1" ht="48.75" customHeight="1" hidden="1">
      <c r="A40" s="3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52"/>
      <c r="AZ40" s="84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89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1"/>
      <c r="CD40" s="89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1"/>
      <c r="CR40" s="89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1"/>
      <c r="DF40" s="89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1"/>
      <c r="DT40" s="89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1"/>
      <c r="EH40" s="89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1"/>
      <c r="EV40" s="41"/>
      <c r="EW40" s="39"/>
    </row>
    <row r="41" spans="1:153" s="31" customFormat="1" ht="15">
      <c r="A41" s="36"/>
      <c r="B41" s="87" t="s">
        <v>112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8"/>
      <c r="AY41" s="52">
        <v>310</v>
      </c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4"/>
      <c r="BO41" s="95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7"/>
      <c r="CR41" s="89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1"/>
      <c r="DF41" s="89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1"/>
      <c r="DT41" s="89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1"/>
      <c r="EH41" s="89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1"/>
      <c r="EV41" s="41"/>
      <c r="EW41" s="39"/>
    </row>
    <row r="42" spans="1:168" s="31" customFormat="1" ht="14.25" customHeight="1">
      <c r="A42" s="36"/>
      <c r="B42" s="87" t="s">
        <v>113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52">
        <v>320</v>
      </c>
      <c r="AZ42" s="84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6"/>
      <c r="BO42" s="89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1"/>
      <c r="CR42" s="89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1"/>
      <c r="DF42" s="89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1"/>
      <c r="DT42" s="89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1"/>
      <c r="EH42" s="89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1"/>
      <c r="EV42" s="41"/>
      <c r="EW42" s="39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</row>
    <row r="43" spans="1:168" s="31" customFormat="1" ht="15" customHeight="1">
      <c r="A43" s="36"/>
      <c r="B43" s="87" t="s">
        <v>114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52">
        <v>400</v>
      </c>
      <c r="AZ43" s="84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89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1"/>
      <c r="CD43" s="89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1"/>
      <c r="CR43" s="89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1"/>
      <c r="DF43" s="89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1"/>
      <c r="DT43" s="89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1"/>
      <c r="EH43" s="89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1"/>
      <c r="EV43" s="41"/>
      <c r="EW43" s="39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</row>
    <row r="44" spans="1:153" s="31" customFormat="1" ht="45" customHeight="1" hidden="1">
      <c r="A44" s="3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52"/>
      <c r="AZ44" s="84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89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1"/>
      <c r="CD44" s="89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1"/>
      <c r="CR44" s="89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1"/>
      <c r="DF44" s="89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1"/>
      <c r="DT44" s="89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1"/>
      <c r="EH44" s="89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1"/>
      <c r="EV44" s="41"/>
      <c r="EW44" s="39"/>
    </row>
    <row r="45" spans="1:153" s="31" customFormat="1" ht="15">
      <c r="A45" s="36"/>
      <c r="B45" s="87" t="s">
        <v>115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52"/>
      <c r="AZ45" s="92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4"/>
      <c r="BO45" s="95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7"/>
      <c r="CD45" s="95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7"/>
      <c r="CR45" s="89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1"/>
      <c r="DF45" s="89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1"/>
      <c r="DT45" s="89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1"/>
      <c r="EH45" s="89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1"/>
      <c r="EV45" s="41"/>
      <c r="EW45" s="39"/>
    </row>
    <row r="46" spans="1:153" s="31" customFormat="1" ht="15" customHeight="1">
      <c r="A46" s="36"/>
      <c r="B46" s="87" t="s">
        <v>116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52">
        <v>410</v>
      </c>
      <c r="AZ46" s="92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4"/>
      <c r="BO46" s="95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7"/>
      <c r="CD46" s="95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7"/>
      <c r="CR46" s="89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1"/>
      <c r="DF46" s="89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1"/>
      <c r="DT46" s="89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1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1"/>
      <c r="EV46" s="41"/>
      <c r="EW46" s="39"/>
    </row>
    <row r="47" spans="1:153" s="31" customFormat="1" ht="14.25" customHeight="1">
      <c r="A47" s="36"/>
      <c r="B47" s="87" t="s">
        <v>117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8"/>
      <c r="AY47" s="52">
        <v>420</v>
      </c>
      <c r="AZ47" s="84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89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1"/>
      <c r="CD47" s="89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1"/>
      <c r="CR47" s="89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1"/>
      <c r="DF47" s="89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1"/>
      <c r="DT47" s="89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1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1"/>
      <c r="EV47" s="41"/>
      <c r="EW47" s="39"/>
    </row>
    <row r="48" spans="1:153" s="31" customFormat="1" ht="15">
      <c r="A48" s="36"/>
      <c r="B48" s="87" t="s">
        <v>118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52">
        <v>500</v>
      </c>
      <c r="AZ48" s="84" t="s">
        <v>41</v>
      </c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89">
        <f>CD48+CR48+DF48+DT48+EH48+EV48+EW48</f>
        <v>89217.62</v>
      </c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1"/>
      <c r="CD48" s="89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1"/>
      <c r="CR48" s="89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1"/>
      <c r="DF48" s="89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1"/>
      <c r="DT48" s="89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1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1"/>
      <c r="EV48" s="41">
        <v>89217.62</v>
      </c>
      <c r="EW48" s="39"/>
    </row>
    <row r="49" spans="1:153" s="31" customFormat="1" ht="30" customHeight="1">
      <c r="A49" s="36"/>
      <c r="B49" s="87" t="s">
        <v>119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52">
        <v>600</v>
      </c>
      <c r="AZ49" s="84" t="s">
        <v>41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89">
        <f>CD49+CR49+DF49+DT49+EH49+EV49+EW49</f>
        <v>0</v>
      </c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1"/>
      <c r="CD49" s="84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6"/>
      <c r="CR49" s="89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1"/>
      <c r="DF49" s="84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6"/>
      <c r="DT49" s="84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6"/>
      <c r="EH49" s="84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6"/>
      <c r="EV49" s="41">
        <v>0</v>
      </c>
      <c r="EW49" s="39"/>
    </row>
    <row r="50" s="28" customFormat="1" ht="22.5" customHeight="1">
      <c r="AY50" s="53"/>
    </row>
    <row r="51" spans="3:79" s="28" customFormat="1" ht="15.75">
      <c r="C51" s="16" t="s">
        <v>46</v>
      </c>
      <c r="AY51" s="53"/>
      <c r="BK51" s="3"/>
      <c r="CA51" s="28" t="s">
        <v>58</v>
      </c>
    </row>
    <row r="52" spans="3:63" s="28" customFormat="1" ht="15">
      <c r="C52" s="1" t="s">
        <v>47</v>
      </c>
      <c r="AX52" s="46" t="s">
        <v>48</v>
      </c>
      <c r="AY52" s="54"/>
      <c r="BK52" s="17"/>
    </row>
    <row r="53" spans="3:63" s="28" customFormat="1" ht="15">
      <c r="C53" s="18"/>
      <c r="AY53" s="53"/>
      <c r="BK53" s="1"/>
    </row>
    <row r="54" spans="3:52" s="28" customFormat="1" ht="15.75">
      <c r="C54" s="16" t="s">
        <v>49</v>
      </c>
      <c r="AY54" s="53"/>
      <c r="AZ54" s="3" t="s">
        <v>50</v>
      </c>
    </row>
    <row r="55" spans="3:63" s="28" customFormat="1" ht="15">
      <c r="C55" s="1"/>
      <c r="AY55" s="53"/>
      <c r="BK55" s="1"/>
    </row>
    <row r="56" spans="3:63" s="28" customFormat="1" ht="15">
      <c r="C56" s="1"/>
      <c r="AY56" s="53"/>
      <c r="BK56" s="1"/>
    </row>
    <row r="57" spans="3:52" s="28" customFormat="1" ht="15.75">
      <c r="C57" s="16" t="s">
        <v>51</v>
      </c>
      <c r="AY57" s="53"/>
      <c r="AZ57" s="3" t="s">
        <v>52</v>
      </c>
    </row>
    <row r="58" spans="3:63" s="28" customFormat="1" ht="15">
      <c r="C58" s="1"/>
      <c r="AY58" s="53"/>
      <c r="BK58" s="1"/>
    </row>
    <row r="59" spans="3:51" s="28" customFormat="1" ht="15">
      <c r="C59" s="1" t="s">
        <v>53</v>
      </c>
      <c r="AY59" s="53"/>
    </row>
    <row r="60" spans="3:51" s="28" customFormat="1" ht="15">
      <c r="C60" s="1"/>
      <c r="AY60" s="53"/>
    </row>
    <row r="61" spans="3:51" s="28" customFormat="1" ht="15.75">
      <c r="C61" s="19" t="str">
        <f>'[1]титул. Дс 1'!F11</f>
        <v>"31"  января  2017г.</v>
      </c>
      <c r="AY61" s="53"/>
    </row>
  </sheetData>
  <sheetProtection/>
  <mergeCells count="344">
    <mergeCell ref="A2:EV2"/>
    <mergeCell ref="BA3:CT3"/>
    <mergeCell ref="BC4:CT4"/>
    <mergeCell ref="A5:AX8"/>
    <mergeCell ref="AY5:AY8"/>
    <mergeCell ref="AZ5:BN8"/>
    <mergeCell ref="BO5:EW5"/>
    <mergeCell ref="BO6:CC8"/>
    <mergeCell ref="CD6:EW6"/>
    <mergeCell ref="CD7:CQ8"/>
    <mergeCell ref="CR7:DE8"/>
    <mergeCell ref="DF7:DS8"/>
    <mergeCell ref="DT7:EG8"/>
    <mergeCell ref="EH7:EU8"/>
    <mergeCell ref="EV7:EW7"/>
    <mergeCell ref="A9:AX9"/>
    <mergeCell ref="AZ9:BN9"/>
    <mergeCell ref="BO9:CC9"/>
    <mergeCell ref="CD9:CQ9"/>
    <mergeCell ref="CR9:DE9"/>
    <mergeCell ref="DF9:DS9"/>
    <mergeCell ref="DT9:EG9"/>
    <mergeCell ref="EH9:EU9"/>
    <mergeCell ref="B10:AX10"/>
    <mergeCell ref="AZ10:BN10"/>
    <mergeCell ref="BO10:CC10"/>
    <mergeCell ref="CD10:CQ10"/>
    <mergeCell ref="CR10:DE10"/>
    <mergeCell ref="DF10:DS10"/>
    <mergeCell ref="DT10:EG10"/>
    <mergeCell ref="EH10:EU10"/>
    <mergeCell ref="B11:AX11"/>
    <mergeCell ref="AZ11:BN11"/>
    <mergeCell ref="BO11:CC11"/>
    <mergeCell ref="CD11:CQ11"/>
    <mergeCell ref="CR11:DE11"/>
    <mergeCell ref="DF11:DS11"/>
    <mergeCell ref="DT11:EG11"/>
    <mergeCell ref="EH11:EU11"/>
    <mergeCell ref="B12:AX12"/>
    <mergeCell ref="AZ12:BN12"/>
    <mergeCell ref="BO12:CC12"/>
    <mergeCell ref="CD12:CQ12"/>
    <mergeCell ref="CR12:DE12"/>
    <mergeCell ref="DF12:DS12"/>
    <mergeCell ref="DT12:EG12"/>
    <mergeCell ref="EH12:EU12"/>
    <mergeCell ref="B13:AX13"/>
    <mergeCell ref="AZ13:BN13"/>
    <mergeCell ref="BO13:CC13"/>
    <mergeCell ref="CD13:CQ13"/>
    <mergeCell ref="CR13:DE13"/>
    <mergeCell ref="DF13:DS13"/>
    <mergeCell ref="DT13:EG13"/>
    <mergeCell ref="EH13:EU13"/>
    <mergeCell ref="B14:AX14"/>
    <mergeCell ref="AZ14:BN14"/>
    <mergeCell ref="BO14:CC14"/>
    <mergeCell ref="CD14:CQ14"/>
    <mergeCell ref="CR14:DE14"/>
    <mergeCell ref="DF14:DS14"/>
    <mergeCell ref="DT14:EG14"/>
    <mergeCell ref="EH14:EU14"/>
    <mergeCell ref="B15:AX15"/>
    <mergeCell ref="AZ15:BN15"/>
    <mergeCell ref="BO15:CC15"/>
    <mergeCell ref="CD15:CQ15"/>
    <mergeCell ref="CR15:DE15"/>
    <mergeCell ref="DF15:DS15"/>
    <mergeCell ref="DT15:EG15"/>
    <mergeCell ref="EH15:EU15"/>
    <mergeCell ref="B16:AX16"/>
    <mergeCell ref="AZ16:BN16"/>
    <mergeCell ref="BO16:CC16"/>
    <mergeCell ref="CD16:CQ16"/>
    <mergeCell ref="CR16:DE16"/>
    <mergeCell ref="DF16:DS16"/>
    <mergeCell ref="DT16:EG16"/>
    <mergeCell ref="EH16:EU16"/>
    <mergeCell ref="B17:AX17"/>
    <mergeCell ref="AZ17:BN17"/>
    <mergeCell ref="BO17:CC17"/>
    <mergeCell ref="CD17:CQ17"/>
    <mergeCell ref="CR17:DE17"/>
    <mergeCell ref="DF17:DS17"/>
    <mergeCell ref="DT17:EG17"/>
    <mergeCell ref="EH17:EU17"/>
    <mergeCell ref="B18:AX18"/>
    <mergeCell ref="AZ18:BN18"/>
    <mergeCell ref="BO18:CC18"/>
    <mergeCell ref="CD18:CQ18"/>
    <mergeCell ref="CR18:DE18"/>
    <mergeCell ref="DF18:DS18"/>
    <mergeCell ref="DT18:EG18"/>
    <mergeCell ref="EH18:EU18"/>
    <mergeCell ref="B19:AX19"/>
    <mergeCell ref="AZ19:BN19"/>
    <mergeCell ref="BO19:CC19"/>
    <mergeCell ref="CD19:CQ19"/>
    <mergeCell ref="CR19:DE19"/>
    <mergeCell ref="DF19:DS19"/>
    <mergeCell ref="DT19:EG19"/>
    <mergeCell ref="EH19:EU19"/>
    <mergeCell ref="B20:AX20"/>
    <mergeCell ref="AZ20:BN20"/>
    <mergeCell ref="BO20:CC20"/>
    <mergeCell ref="CD20:CQ20"/>
    <mergeCell ref="CR20:DE20"/>
    <mergeCell ref="DF20:DS20"/>
    <mergeCell ref="DT20:EG20"/>
    <mergeCell ref="EH20:EU20"/>
    <mergeCell ref="B21:AX21"/>
    <mergeCell ref="AZ21:BN21"/>
    <mergeCell ref="BO21:CC21"/>
    <mergeCell ref="CD21:CQ21"/>
    <mergeCell ref="CR21:DE21"/>
    <mergeCell ref="DF21:DS21"/>
    <mergeCell ref="DT21:EG21"/>
    <mergeCell ref="EH21:EU21"/>
    <mergeCell ref="B22:AX22"/>
    <mergeCell ref="AZ22:BN22"/>
    <mergeCell ref="BO22:CC22"/>
    <mergeCell ref="CD22:CQ22"/>
    <mergeCell ref="CR22:DE22"/>
    <mergeCell ref="DF22:DS22"/>
    <mergeCell ref="DT22:EG22"/>
    <mergeCell ref="EH22:EU22"/>
    <mergeCell ref="B23:AX23"/>
    <mergeCell ref="AZ23:BN23"/>
    <mergeCell ref="BO23:CC23"/>
    <mergeCell ref="CD23:CQ23"/>
    <mergeCell ref="CR23:DE23"/>
    <mergeCell ref="DF23:DS23"/>
    <mergeCell ref="DT23:EG23"/>
    <mergeCell ref="EH23:EU23"/>
    <mergeCell ref="B24:AX24"/>
    <mergeCell ref="AZ24:BN24"/>
    <mergeCell ref="BO24:CC24"/>
    <mergeCell ref="CD24:CQ24"/>
    <mergeCell ref="CR24:DE24"/>
    <mergeCell ref="DF24:DS24"/>
    <mergeCell ref="DT24:EG24"/>
    <mergeCell ref="EH24:EU24"/>
    <mergeCell ref="B25:AX25"/>
    <mergeCell ref="AZ25:BN25"/>
    <mergeCell ref="BO25:CC25"/>
    <mergeCell ref="CD25:CQ25"/>
    <mergeCell ref="CR25:DE25"/>
    <mergeCell ref="DF25:DS25"/>
    <mergeCell ref="DT25:EG25"/>
    <mergeCell ref="EH25:EU25"/>
    <mergeCell ref="B26:AX26"/>
    <mergeCell ref="AZ26:BN26"/>
    <mergeCell ref="BO26:CC26"/>
    <mergeCell ref="CD26:CQ26"/>
    <mergeCell ref="CR26:DE26"/>
    <mergeCell ref="DF26:DS26"/>
    <mergeCell ref="DT26:EG26"/>
    <mergeCell ref="EH26:EU26"/>
    <mergeCell ref="B27:AX27"/>
    <mergeCell ref="AZ27:BN27"/>
    <mergeCell ref="BO27:CC27"/>
    <mergeCell ref="CD27:CQ27"/>
    <mergeCell ref="CR27:DE27"/>
    <mergeCell ref="DF27:DS27"/>
    <mergeCell ref="DT27:EG27"/>
    <mergeCell ref="EH27:EU27"/>
    <mergeCell ref="B28:AX28"/>
    <mergeCell ref="AZ28:BN28"/>
    <mergeCell ref="BO28:CC28"/>
    <mergeCell ref="CD28:CQ28"/>
    <mergeCell ref="CR28:DE28"/>
    <mergeCell ref="DF28:DS28"/>
    <mergeCell ref="DT28:EG28"/>
    <mergeCell ref="EH28:EU28"/>
    <mergeCell ref="B29:AX29"/>
    <mergeCell ref="AZ29:BN29"/>
    <mergeCell ref="BO29:CC29"/>
    <mergeCell ref="CD29:CQ29"/>
    <mergeCell ref="CR29:DE29"/>
    <mergeCell ref="DF29:DS29"/>
    <mergeCell ref="DT29:EG29"/>
    <mergeCell ref="EH29:EU29"/>
    <mergeCell ref="B30:AX30"/>
    <mergeCell ref="AZ30:BN30"/>
    <mergeCell ref="BO30:CC30"/>
    <mergeCell ref="CD30:CQ30"/>
    <mergeCell ref="CR30:DE30"/>
    <mergeCell ref="DF30:DS30"/>
    <mergeCell ref="DT30:EG30"/>
    <mergeCell ref="EH30:EU30"/>
    <mergeCell ref="B31:AX31"/>
    <mergeCell ref="AZ31:BN31"/>
    <mergeCell ref="BO31:CC31"/>
    <mergeCell ref="CD31:CQ31"/>
    <mergeCell ref="CR31:DE31"/>
    <mergeCell ref="DF31:DS31"/>
    <mergeCell ref="DT31:EG31"/>
    <mergeCell ref="EH31:EU31"/>
    <mergeCell ref="B32:AX32"/>
    <mergeCell ref="AZ32:BN32"/>
    <mergeCell ref="BO32:CC32"/>
    <mergeCell ref="CD32:CQ32"/>
    <mergeCell ref="CR32:DE32"/>
    <mergeCell ref="DF32:DS32"/>
    <mergeCell ref="DT32:EG32"/>
    <mergeCell ref="EH32:EU32"/>
    <mergeCell ref="B33:AX33"/>
    <mergeCell ref="AZ33:BN33"/>
    <mergeCell ref="BO33:CC33"/>
    <mergeCell ref="CD33:CQ33"/>
    <mergeCell ref="CR33:DE33"/>
    <mergeCell ref="DF33:DS33"/>
    <mergeCell ref="DT33:EG33"/>
    <mergeCell ref="EH33:EU33"/>
    <mergeCell ref="B34:AX34"/>
    <mergeCell ref="AZ34:BN34"/>
    <mergeCell ref="BO34:CC34"/>
    <mergeCell ref="CD34:CQ34"/>
    <mergeCell ref="CR34:DE34"/>
    <mergeCell ref="DF34:DS34"/>
    <mergeCell ref="DT34:EG34"/>
    <mergeCell ref="EH34:EU34"/>
    <mergeCell ref="B35:AX35"/>
    <mergeCell ref="AZ35:BN35"/>
    <mergeCell ref="BO35:CC35"/>
    <mergeCell ref="CD35:CQ35"/>
    <mergeCell ref="CR35:DE35"/>
    <mergeCell ref="DF35:DS35"/>
    <mergeCell ref="DT35:EG35"/>
    <mergeCell ref="EH35:EU35"/>
    <mergeCell ref="B36:AX36"/>
    <mergeCell ref="AZ36:BN36"/>
    <mergeCell ref="BO36:CC36"/>
    <mergeCell ref="CD36:CQ36"/>
    <mergeCell ref="CR36:DE36"/>
    <mergeCell ref="DF36:DS36"/>
    <mergeCell ref="DT36:EG36"/>
    <mergeCell ref="EH36:EU36"/>
    <mergeCell ref="B37:AX37"/>
    <mergeCell ref="AZ37:BN37"/>
    <mergeCell ref="BO37:CC37"/>
    <mergeCell ref="CD37:CQ37"/>
    <mergeCell ref="CR37:DE37"/>
    <mergeCell ref="DF37:DS37"/>
    <mergeCell ref="DT37:EG37"/>
    <mergeCell ref="EH37:EU37"/>
    <mergeCell ref="B38:AX38"/>
    <mergeCell ref="AZ38:BN38"/>
    <mergeCell ref="BO38:CC38"/>
    <mergeCell ref="CD38:CQ38"/>
    <mergeCell ref="CR38:DE38"/>
    <mergeCell ref="DF38:DS38"/>
    <mergeCell ref="DT38:EG38"/>
    <mergeCell ref="EH38:EU38"/>
    <mergeCell ref="B39:AX39"/>
    <mergeCell ref="AZ39:BN39"/>
    <mergeCell ref="BO39:CC39"/>
    <mergeCell ref="CD39:CQ39"/>
    <mergeCell ref="CR39:DE39"/>
    <mergeCell ref="DF39:DS39"/>
    <mergeCell ref="DT39:EG39"/>
    <mergeCell ref="EH39:EU39"/>
    <mergeCell ref="B40:AX40"/>
    <mergeCell ref="AZ40:BN40"/>
    <mergeCell ref="BO40:CC40"/>
    <mergeCell ref="CD40:CQ40"/>
    <mergeCell ref="CR40:DE40"/>
    <mergeCell ref="DF40:DS40"/>
    <mergeCell ref="DT40:EG40"/>
    <mergeCell ref="EH40:EU40"/>
    <mergeCell ref="B41:AX41"/>
    <mergeCell ref="AZ41:BN41"/>
    <mergeCell ref="BO41:CC41"/>
    <mergeCell ref="CD41:CQ41"/>
    <mergeCell ref="CR41:DE41"/>
    <mergeCell ref="DF41:DS41"/>
    <mergeCell ref="DT41:EG41"/>
    <mergeCell ref="EH41:EU41"/>
    <mergeCell ref="B42:AX42"/>
    <mergeCell ref="AZ42:BN42"/>
    <mergeCell ref="BO42:CC42"/>
    <mergeCell ref="CD42:CQ42"/>
    <mergeCell ref="CR42:DE42"/>
    <mergeCell ref="DF42:DS42"/>
    <mergeCell ref="DT42:EG42"/>
    <mergeCell ref="EH42:EU42"/>
    <mergeCell ref="EX42:FL43"/>
    <mergeCell ref="B43:AX43"/>
    <mergeCell ref="AZ43:BN43"/>
    <mergeCell ref="BO43:CC43"/>
    <mergeCell ref="CD43:CQ43"/>
    <mergeCell ref="CR43:DE43"/>
    <mergeCell ref="DF43:DS43"/>
    <mergeCell ref="DT43:EG43"/>
    <mergeCell ref="EH43:EU43"/>
    <mergeCell ref="B44:AX44"/>
    <mergeCell ref="AZ44:BN44"/>
    <mergeCell ref="BO44:CC44"/>
    <mergeCell ref="CD44:CQ44"/>
    <mergeCell ref="CR44:DE44"/>
    <mergeCell ref="DF44:DS44"/>
    <mergeCell ref="DT44:EG44"/>
    <mergeCell ref="EH44:EU44"/>
    <mergeCell ref="B45:AX45"/>
    <mergeCell ref="AZ45:BN45"/>
    <mergeCell ref="BO45:CC45"/>
    <mergeCell ref="CD45:CQ45"/>
    <mergeCell ref="CR45:DE45"/>
    <mergeCell ref="DF45:DS45"/>
    <mergeCell ref="DT45:EG45"/>
    <mergeCell ref="EH45:EU45"/>
    <mergeCell ref="B46:AX46"/>
    <mergeCell ref="AZ46:BN46"/>
    <mergeCell ref="BO46:CC46"/>
    <mergeCell ref="CD46:CQ46"/>
    <mergeCell ref="CR46:DE46"/>
    <mergeCell ref="DF46:DS46"/>
    <mergeCell ref="DT46:EG46"/>
    <mergeCell ref="EH46:EU46"/>
    <mergeCell ref="B47:AX47"/>
    <mergeCell ref="AZ47:BN47"/>
    <mergeCell ref="BO47:CC47"/>
    <mergeCell ref="CD47:CQ47"/>
    <mergeCell ref="CR47:DE47"/>
    <mergeCell ref="DF47:DS47"/>
    <mergeCell ref="DT47:EG47"/>
    <mergeCell ref="EH47:EU47"/>
    <mergeCell ref="B48:AX48"/>
    <mergeCell ref="AZ48:BN48"/>
    <mergeCell ref="BO48:CC48"/>
    <mergeCell ref="CD48:CQ48"/>
    <mergeCell ref="CR48:DE48"/>
    <mergeCell ref="DF48:DS48"/>
    <mergeCell ref="DT48:EG48"/>
    <mergeCell ref="EH48:EU48"/>
    <mergeCell ref="DT49:EG49"/>
    <mergeCell ref="EH49:EU49"/>
    <mergeCell ref="B49:AX49"/>
    <mergeCell ref="AZ49:BN49"/>
    <mergeCell ref="BO49:CC49"/>
    <mergeCell ref="CD49:CQ49"/>
    <mergeCell ref="CR49:DE49"/>
    <mergeCell ref="DF49:DS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61"/>
  <sheetViews>
    <sheetView zoomScalePageLayoutView="0" workbookViewId="0" topLeftCell="A25">
      <selection activeCell="BO34" sqref="BO34:CC34"/>
    </sheetView>
  </sheetViews>
  <sheetFormatPr defaultColWidth="9.140625" defaultRowHeight="12.75"/>
  <cols>
    <col min="1" max="1" width="0.71875" style="0" customWidth="1"/>
    <col min="2" max="2" width="0.5625" style="0" customWidth="1"/>
    <col min="3" max="3" width="1.28515625" style="0" customWidth="1"/>
    <col min="4" max="4" width="0.71875" style="0" customWidth="1"/>
    <col min="5" max="5" width="0.2890625" style="0" customWidth="1"/>
    <col min="6" max="6" width="0.42578125" style="0" customWidth="1"/>
    <col min="7" max="7" width="0.85546875" style="0" customWidth="1"/>
    <col min="8" max="8" width="1.28515625" style="0" customWidth="1"/>
    <col min="9" max="9" width="0.42578125" style="0" customWidth="1"/>
    <col min="10" max="10" width="0.9921875" style="0" customWidth="1"/>
    <col min="11" max="11" width="0.85546875" style="0" customWidth="1"/>
    <col min="12" max="12" width="0.71875" style="0" customWidth="1"/>
    <col min="13" max="13" width="0.9921875" style="0" customWidth="1"/>
    <col min="14" max="14" width="0.71875" style="0" customWidth="1"/>
    <col min="15" max="15" width="1.1484375" style="0" customWidth="1"/>
    <col min="16" max="16" width="3.7109375" style="0" hidden="1" customWidth="1"/>
    <col min="17" max="17" width="0.71875" style="0" customWidth="1"/>
    <col min="18" max="18" width="1.28515625" style="0" customWidth="1"/>
    <col min="19" max="19" width="0.71875" style="0" customWidth="1"/>
    <col min="20" max="20" width="0.42578125" style="0" customWidth="1"/>
    <col min="21" max="21" width="1.28515625" style="0" customWidth="1"/>
    <col min="22" max="22" width="1.1484375" style="0" customWidth="1"/>
    <col min="23" max="23" width="1.57421875" style="0" customWidth="1"/>
    <col min="24" max="24" width="0.5625" style="0" customWidth="1"/>
    <col min="25" max="25" width="1.1484375" style="0" customWidth="1"/>
    <col min="26" max="26" width="0.13671875" style="0" customWidth="1"/>
    <col min="27" max="34" width="3.7109375" style="0" customWidth="1"/>
    <col min="35" max="35" width="3.28125" style="0" customWidth="1"/>
    <col min="36" max="50" width="3.7109375" style="0" hidden="1" customWidth="1"/>
    <col min="51" max="51" width="6.7109375" style="55" customWidth="1"/>
    <col min="52" max="52" width="0.5625" style="0" customWidth="1"/>
    <col min="53" max="55" width="0.71875" style="0" customWidth="1"/>
    <col min="56" max="56" width="0.42578125" style="0" customWidth="1"/>
    <col min="57" max="57" width="0.5625" style="0" customWidth="1"/>
    <col min="58" max="60" width="0.71875" style="0" customWidth="1"/>
    <col min="61" max="61" width="0.85546875" style="0" customWidth="1"/>
    <col min="62" max="62" width="0.9921875" style="0" customWidth="1"/>
    <col min="63" max="63" width="0.85546875" style="0" customWidth="1"/>
    <col min="64" max="64" width="0.71875" style="0" customWidth="1"/>
    <col min="65" max="65" width="1.1484375" style="0" customWidth="1"/>
    <col min="66" max="66" width="0.2890625" style="0" customWidth="1"/>
    <col min="67" max="67" width="1.1484375" style="0" customWidth="1"/>
    <col min="68" max="68" width="0.71875" style="0" customWidth="1"/>
    <col min="69" max="69" width="1.28515625" style="0" customWidth="1"/>
    <col min="70" max="70" width="0.85546875" style="0" customWidth="1"/>
    <col min="71" max="72" width="1.28515625" style="0" customWidth="1"/>
    <col min="73" max="73" width="1.57421875" style="0" customWidth="1"/>
    <col min="74" max="76" width="1.28515625" style="0" customWidth="1"/>
    <col min="77" max="77" width="0.85546875" style="0" customWidth="1"/>
    <col min="78" max="78" width="0.71875" style="0" customWidth="1"/>
    <col min="79" max="79" width="1.1484375" style="0" customWidth="1"/>
    <col min="80" max="81" width="0.2890625" style="0" customWidth="1"/>
    <col min="82" max="82" width="0.9921875" style="0" customWidth="1"/>
    <col min="83" max="83" width="1.7109375" style="0" customWidth="1"/>
    <col min="84" max="84" width="2.00390625" style="0" customWidth="1"/>
    <col min="85" max="85" width="1.28515625" style="0" customWidth="1"/>
    <col min="86" max="86" width="1.7109375" style="0" customWidth="1"/>
    <col min="87" max="87" width="1.421875" style="0" customWidth="1"/>
    <col min="88" max="88" width="0.85546875" style="0" customWidth="1"/>
    <col min="89" max="89" width="2.00390625" style="0" customWidth="1"/>
    <col min="90" max="90" width="1.57421875" style="0" customWidth="1"/>
    <col min="91" max="91" width="0.71875" style="0" customWidth="1"/>
    <col min="92" max="94" width="1.28515625" style="0" customWidth="1"/>
    <col min="95" max="95" width="0.9921875" style="0" customWidth="1"/>
    <col min="96" max="96" width="1.7109375" style="0" customWidth="1"/>
    <col min="97" max="97" width="1.421875" style="0" customWidth="1"/>
    <col min="98" max="98" width="1.57421875" style="0" customWidth="1"/>
    <col min="99" max="99" width="1.7109375" style="0" customWidth="1"/>
    <col min="100" max="100" width="1.28515625" style="0" customWidth="1"/>
    <col min="101" max="101" width="1.57421875" style="0" customWidth="1"/>
    <col min="102" max="102" width="0.9921875" style="0" customWidth="1"/>
    <col min="103" max="103" width="1.28515625" style="0" customWidth="1"/>
    <col min="104" max="104" width="1.7109375" style="0" customWidth="1"/>
    <col min="105" max="105" width="0.5625" style="0" customWidth="1"/>
    <col min="106" max="107" width="0.9921875" style="0" customWidth="1"/>
    <col min="108" max="108" width="0.85546875" style="0" customWidth="1"/>
    <col min="109" max="109" width="1.28515625" style="0" customWidth="1"/>
    <col min="110" max="110" width="0.71875" style="0" customWidth="1"/>
    <col min="111" max="111" width="1.7109375" style="0" customWidth="1"/>
    <col min="112" max="112" width="1.28515625" style="0" customWidth="1"/>
    <col min="113" max="113" width="2.00390625" style="0" customWidth="1"/>
    <col min="114" max="114" width="1.7109375" style="0" customWidth="1"/>
    <col min="115" max="115" width="2.00390625" style="0" customWidth="1"/>
    <col min="116" max="116" width="1.421875" style="0" customWidth="1"/>
    <col min="117" max="117" width="1.57421875" style="0" customWidth="1"/>
    <col min="118" max="118" width="0.13671875" style="0" customWidth="1"/>
    <col min="119" max="119" width="1.7109375" style="0" customWidth="1"/>
    <col min="120" max="120" width="0.71875" style="0" customWidth="1"/>
    <col min="121" max="121" width="2.00390625" style="0" customWidth="1"/>
    <col min="122" max="122" width="1.421875" style="0" customWidth="1"/>
    <col min="123" max="123" width="2.57421875" style="0" customWidth="1"/>
    <col min="124" max="124" width="0.2890625" style="0" customWidth="1"/>
    <col min="125" max="125" width="1.421875" style="0" customWidth="1"/>
    <col min="126" max="126" width="1.7109375" style="0" customWidth="1"/>
    <col min="127" max="127" width="1.1484375" style="0" customWidth="1"/>
    <col min="128" max="128" width="1.421875" style="0" customWidth="1"/>
    <col min="129" max="129" width="1.28515625" style="0" customWidth="1"/>
    <col min="130" max="130" width="0.71875" style="0" customWidth="1"/>
    <col min="131" max="131" width="0.5625" style="0" customWidth="1"/>
    <col min="132" max="132" width="1.7109375" style="0" customWidth="1"/>
    <col min="133" max="134" width="1.28515625" style="0" customWidth="1"/>
    <col min="135" max="135" width="1.7109375" style="0" customWidth="1"/>
    <col min="136" max="136" width="0.9921875" style="0" customWidth="1"/>
    <col min="137" max="137" width="0.5625" style="0" customWidth="1"/>
    <col min="138" max="151" width="1.421875" style="0" customWidth="1"/>
    <col min="152" max="152" width="14.140625" style="0" customWidth="1"/>
  </cols>
  <sheetData>
    <row r="1" s="28" customFormat="1" ht="20.25" customHeight="1">
      <c r="AY1" s="47"/>
    </row>
    <row r="2" spans="1:153" s="30" customFormat="1" ht="19.5" customHeight="1">
      <c r="A2" s="121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27" t="s">
        <v>81</v>
      </c>
    </row>
    <row r="3" spans="1:153" s="30" customFormat="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48"/>
      <c r="AZ3" s="29"/>
      <c r="BA3" s="122" t="s">
        <v>162</v>
      </c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7"/>
    </row>
    <row r="4" spans="1:151" s="28" customFormat="1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49"/>
      <c r="AZ4" s="31"/>
      <c r="BA4" s="31"/>
      <c r="BB4" s="31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</row>
    <row r="5" spans="1:153" s="28" customFormat="1" ht="15" customHeight="1">
      <c r="A5" s="119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 t="s">
        <v>82</v>
      </c>
      <c r="AZ5" s="119" t="s">
        <v>83</v>
      </c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4" t="s">
        <v>84</v>
      </c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</row>
    <row r="6" spans="1:153" s="33" customFormat="1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3" t="s">
        <v>39</v>
      </c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5"/>
      <c r="CD6" s="129" t="s">
        <v>40</v>
      </c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</row>
    <row r="7" spans="1:156" s="33" customFormat="1" ht="6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26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D7" s="113" t="s">
        <v>85</v>
      </c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5"/>
      <c r="CR7" s="113" t="s">
        <v>86</v>
      </c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5"/>
      <c r="DF7" s="113" t="s">
        <v>87</v>
      </c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5"/>
      <c r="DT7" s="113" t="s">
        <v>88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5"/>
      <c r="EH7" s="113" t="s">
        <v>89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5"/>
      <c r="EV7" s="119" t="s">
        <v>90</v>
      </c>
      <c r="EW7" s="119"/>
      <c r="EZ7" s="33" t="s">
        <v>91</v>
      </c>
    </row>
    <row r="8" spans="1:153" s="33" customFormat="1" ht="49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16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8"/>
      <c r="CR8" s="116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6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8"/>
      <c r="DT8" s="116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8"/>
      <c r="EH8" s="116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8"/>
      <c r="EV8" s="34" t="s">
        <v>92</v>
      </c>
      <c r="EW8" s="32" t="s">
        <v>93</v>
      </c>
    </row>
    <row r="9" spans="1:153" s="33" customFormat="1" ht="13.5" customHeight="1">
      <c r="A9" s="107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9"/>
      <c r="AY9" s="50">
        <v>2</v>
      </c>
      <c r="AZ9" s="107">
        <v>3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9"/>
      <c r="BO9" s="107">
        <v>4</v>
      </c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9"/>
      <c r="CD9" s="107">
        <v>5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9"/>
      <c r="CR9" s="120" t="s">
        <v>94</v>
      </c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9"/>
      <c r="DF9" s="107">
        <v>6</v>
      </c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  <c r="DT9" s="107">
        <v>7</v>
      </c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9"/>
      <c r="EH9" s="107">
        <v>8</v>
      </c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9"/>
      <c r="EV9" s="35">
        <v>9</v>
      </c>
      <c r="EW9" s="35">
        <v>10</v>
      </c>
    </row>
    <row r="10" spans="1:153" s="31" customFormat="1" ht="15" customHeight="1">
      <c r="A10" s="36"/>
      <c r="B10" s="105" t="s">
        <v>95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/>
      <c r="AY10" s="51">
        <v>100</v>
      </c>
      <c r="AZ10" s="110" t="s">
        <v>41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2"/>
      <c r="BO10" s="95">
        <f>CD10+DF10+EV10</f>
        <v>58369034.34</v>
      </c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7"/>
      <c r="CD10" s="95">
        <f>CD13</f>
        <v>52064076.03</v>
      </c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7"/>
      <c r="CR10" s="89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/>
      <c r="DF10" s="92">
        <f>DF16</f>
        <v>1958302.31</v>
      </c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4"/>
      <c r="DT10" s="95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5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7"/>
      <c r="EV10" s="37">
        <f>EV13</f>
        <v>4346656</v>
      </c>
      <c r="EW10" s="38"/>
    </row>
    <row r="11" spans="1:153" s="31" customFormat="1" ht="15" customHeight="1">
      <c r="A11" s="36"/>
      <c r="B11" s="87" t="s">
        <v>42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52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6"/>
      <c r="BO11" s="89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84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6"/>
      <c r="CR11" s="89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1"/>
      <c r="DF11" s="84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6"/>
      <c r="DT11" s="84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6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6"/>
      <c r="EV11" s="39"/>
      <c r="EW11" s="39"/>
    </row>
    <row r="12" spans="1:153" s="31" customFormat="1" ht="16.5" customHeight="1">
      <c r="A12" s="36"/>
      <c r="B12" s="87" t="s">
        <v>96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52">
        <v>110</v>
      </c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6"/>
      <c r="BO12" s="95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7"/>
      <c r="CD12" s="84" t="s">
        <v>41</v>
      </c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6"/>
      <c r="CR12" s="95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7"/>
      <c r="DF12" s="84" t="s">
        <v>41</v>
      </c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6"/>
      <c r="DT12" s="84" t="s">
        <v>41</v>
      </c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6"/>
      <c r="EH12" s="84" t="s">
        <v>41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6"/>
      <c r="EV12" s="39"/>
      <c r="EW12" s="40" t="s">
        <v>41</v>
      </c>
    </row>
    <row r="13" spans="1:191" s="31" customFormat="1" ht="15" customHeight="1">
      <c r="A13" s="36"/>
      <c r="B13" s="87" t="s">
        <v>97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52">
        <v>120</v>
      </c>
      <c r="AZ13" s="84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6"/>
      <c r="BO13" s="89">
        <f>CD13+EV13</f>
        <v>56410732.03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1"/>
      <c r="CD13" s="89">
        <v>52064076.03</v>
      </c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1"/>
      <c r="CR13" s="89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1"/>
      <c r="DF13" s="84" t="s">
        <v>41</v>
      </c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4" t="s">
        <v>41</v>
      </c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6"/>
      <c r="EH13" s="84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6"/>
      <c r="EV13" s="41">
        <v>4346656</v>
      </c>
      <c r="EW13" s="39"/>
      <c r="GI13" s="31" t="s">
        <v>57</v>
      </c>
    </row>
    <row r="14" spans="1:153" s="31" customFormat="1" ht="15.75" customHeight="1">
      <c r="A14" s="36"/>
      <c r="B14" s="87" t="s">
        <v>98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52">
        <v>130</v>
      </c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  <c r="BO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1"/>
      <c r="CD14" s="84" t="s">
        <v>41</v>
      </c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6"/>
      <c r="CR14" s="89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  <c r="DF14" s="84" t="s">
        <v>41</v>
      </c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  <c r="DT14" s="84" t="s">
        <v>41</v>
      </c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6"/>
      <c r="EH14" s="84" t="s">
        <v>41</v>
      </c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6"/>
      <c r="EV14" s="39"/>
      <c r="EW14" s="40" t="s">
        <v>41</v>
      </c>
    </row>
    <row r="15" spans="1:153" s="31" customFormat="1" ht="30.75" customHeight="1">
      <c r="A15" s="36"/>
      <c r="B15" s="87" t="s">
        <v>99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8"/>
      <c r="AY15" s="52">
        <v>140</v>
      </c>
      <c r="AZ15" s="84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1"/>
      <c r="CD15" s="84" t="s">
        <v>41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6"/>
      <c r="CR15" s="89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1"/>
      <c r="DF15" s="84" t="s">
        <v>41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  <c r="DT15" s="84" t="s">
        <v>41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6"/>
      <c r="EH15" s="84" t="s">
        <v>41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6"/>
      <c r="EV15" s="39"/>
      <c r="EW15" s="40" t="s">
        <v>41</v>
      </c>
    </row>
    <row r="16" spans="1:153" s="31" customFormat="1" ht="15" customHeight="1">
      <c r="A16" s="36"/>
      <c r="B16" s="87" t="s">
        <v>100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52">
        <v>150</v>
      </c>
      <c r="AZ16" s="84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6"/>
      <c r="BO16" s="89">
        <f>DF16</f>
        <v>1958302.31</v>
      </c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1"/>
      <c r="CD16" s="84" t="s">
        <v>41</v>
      </c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6"/>
      <c r="CR16" s="89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1"/>
      <c r="DF16" s="84">
        <v>1958302.31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  <c r="DT16" s="84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6"/>
      <c r="EH16" s="84" t="s">
        <v>41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42" t="s">
        <v>41</v>
      </c>
      <c r="EW16" s="40" t="s">
        <v>41</v>
      </c>
    </row>
    <row r="17" spans="1:153" s="31" customFormat="1" ht="16.5" customHeight="1">
      <c r="A17" s="36"/>
      <c r="B17" s="87" t="s">
        <v>101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52">
        <v>160</v>
      </c>
      <c r="AZ17" s="84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6"/>
      <c r="BO17" s="89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1"/>
      <c r="CD17" s="84" t="s">
        <v>41</v>
      </c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6"/>
      <c r="CR17" s="89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1"/>
      <c r="DF17" s="84" t="s">
        <v>41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  <c r="DT17" s="84" t="s">
        <v>41</v>
      </c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6"/>
      <c r="EH17" s="84" t="s">
        <v>41</v>
      </c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6"/>
      <c r="EV17" s="41"/>
      <c r="EW17" s="39"/>
    </row>
    <row r="18" spans="1:153" s="31" customFormat="1" ht="17.25" customHeight="1">
      <c r="A18" s="36"/>
      <c r="B18" s="87" t="s">
        <v>102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8"/>
      <c r="AY18" s="52">
        <v>180</v>
      </c>
      <c r="AZ18" s="84" t="s">
        <v>41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9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1"/>
      <c r="CD18" s="84" t="s">
        <v>41</v>
      </c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6"/>
      <c r="CR18" s="89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1"/>
      <c r="DF18" s="84" t="s">
        <v>41</v>
      </c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  <c r="DT18" s="84" t="s">
        <v>41</v>
      </c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6"/>
      <c r="EH18" s="84" t="s">
        <v>41</v>
      </c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6"/>
      <c r="EV18" s="41"/>
      <c r="EW18" s="40" t="s">
        <v>41</v>
      </c>
    </row>
    <row r="19" spans="1:153" s="45" customFormat="1" ht="15" customHeight="1">
      <c r="A19" s="43"/>
      <c r="B19" s="105" t="s">
        <v>103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51">
        <v>200</v>
      </c>
      <c r="AZ19" s="92" t="s">
        <v>41</v>
      </c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4"/>
      <c r="BO19" s="95">
        <f>BO23+BO26+BO30+BO34</f>
        <v>59790382.03</v>
      </c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7"/>
      <c r="CD19" s="95">
        <f>CD23+CD26+CD30+CD34</f>
        <v>52064076.03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7"/>
      <c r="CR19" s="95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7"/>
      <c r="DF19" s="92">
        <f>DF23+DF26+DF34</f>
        <v>3379650</v>
      </c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4"/>
      <c r="DT19" s="92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4"/>
      <c r="EH19" s="92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4"/>
      <c r="EV19" s="37">
        <f>EV34</f>
        <v>4346656</v>
      </c>
      <c r="EW19" s="44"/>
    </row>
    <row r="20" spans="1:153" s="31" customFormat="1" ht="15" customHeight="1">
      <c r="A20" s="36"/>
      <c r="B20" s="87" t="s">
        <v>42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52"/>
      <c r="AZ20" s="99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1"/>
      <c r="BO20" s="89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1"/>
      <c r="CD20" s="84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6"/>
      <c r="CR20" s="89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1"/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  <c r="DT20" s="84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6"/>
      <c r="EH20" s="84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6"/>
      <c r="EV20" s="41"/>
      <c r="EW20" s="39"/>
    </row>
    <row r="21" spans="1:153" s="31" customFormat="1" ht="16.5" customHeight="1">
      <c r="A21" s="36"/>
      <c r="B21" s="87" t="s">
        <v>104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52">
        <v>210</v>
      </c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95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7"/>
      <c r="CD21" s="92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4"/>
      <c r="CR21" s="89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  <c r="DF21" s="84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  <c r="DT21" s="84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6"/>
      <c r="EH21" s="84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6"/>
      <c r="EV21" s="41"/>
      <c r="EW21" s="39"/>
    </row>
    <row r="22" spans="1:153" s="31" customFormat="1" ht="15" customHeight="1">
      <c r="A22" s="36"/>
      <c r="B22" s="87" t="s">
        <v>43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52"/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1"/>
      <c r="BO22" s="89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1"/>
      <c r="CD22" s="84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6"/>
      <c r="CR22" s="89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1"/>
      <c r="DF22" s="84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  <c r="DT22" s="84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6"/>
      <c r="EH22" s="84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6"/>
      <c r="EV22" s="41"/>
      <c r="EW22" s="39"/>
    </row>
    <row r="23" spans="1:153" s="31" customFormat="1" ht="15" customHeight="1">
      <c r="A23" s="36"/>
      <c r="B23" s="87" t="s">
        <v>105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52">
        <v>211</v>
      </c>
      <c r="AZ23" s="99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O23" s="89">
        <f aca="true" t="shared" si="0" ref="BO23:BO28">CD23+CR23+DF23+DT23+EH23+EV23+EW23</f>
        <v>42201000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89">
        <f>CD24+CD25</f>
        <v>42201000</v>
      </c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1"/>
      <c r="CR23" s="89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1"/>
      <c r="DF23" s="89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1"/>
      <c r="DT23" s="84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6"/>
      <c r="EH23" s="84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6"/>
      <c r="EV23" s="41"/>
      <c r="EW23" s="39"/>
    </row>
    <row r="24" spans="1:153" s="31" customFormat="1" ht="15" customHeight="1">
      <c r="A24" s="36"/>
      <c r="B24" s="87" t="s">
        <v>44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52"/>
      <c r="AZ24" s="99">
        <v>111</v>
      </c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1"/>
      <c r="BO24" s="89">
        <f t="shared" si="0"/>
        <v>32714000</v>
      </c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1"/>
      <c r="CD24" s="89">
        <f>12701000+5374000+14639000</f>
        <v>32714000</v>
      </c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1"/>
      <c r="CR24" s="89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F24" s="89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1"/>
      <c r="DT24" s="84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6"/>
      <c r="EH24" s="84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6"/>
      <c r="EV24" s="41"/>
      <c r="EW24" s="39"/>
    </row>
    <row r="25" spans="1:153" s="31" customFormat="1" ht="15" customHeight="1">
      <c r="A25" s="36"/>
      <c r="B25" s="87" t="s">
        <v>45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52"/>
      <c r="AZ25" s="99">
        <v>119</v>
      </c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1"/>
      <c r="BO25" s="89">
        <f t="shared" si="0"/>
        <v>9487000</v>
      </c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1"/>
      <c r="CD25" s="89">
        <f>3684000+1558000+4245000</f>
        <v>9487000</v>
      </c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1"/>
      <c r="CR25" s="89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1"/>
      <c r="DF25" s="89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1"/>
      <c r="DT25" s="84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6"/>
      <c r="EH25" s="84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6"/>
      <c r="EV25" s="41"/>
      <c r="EW25" s="39"/>
    </row>
    <row r="26" spans="1:153" s="31" customFormat="1" ht="15" customHeight="1">
      <c r="A26" s="36"/>
      <c r="B26" s="87" t="s">
        <v>106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52">
        <v>220</v>
      </c>
      <c r="AZ26" s="99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89">
        <f t="shared" si="0"/>
        <v>1887000</v>
      </c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1"/>
      <c r="CD26" s="89">
        <f>CD27+CD28</f>
        <v>57000</v>
      </c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1"/>
      <c r="CR26" s="89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1"/>
      <c r="DF26" s="89">
        <f>DF27+DF28</f>
        <v>1830000</v>
      </c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1"/>
      <c r="DT26" s="84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6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6"/>
      <c r="EV26" s="41"/>
      <c r="EW26" s="39"/>
    </row>
    <row r="27" spans="1:153" s="31" customFormat="1" ht="15">
      <c r="A27" s="3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52"/>
      <c r="AZ27" s="99">
        <v>112</v>
      </c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1"/>
      <c r="BO27" s="89">
        <f t="shared" si="0"/>
        <v>1879000</v>
      </c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1"/>
      <c r="CD27" s="89">
        <v>49000</v>
      </c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1"/>
      <c r="CR27" s="89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1"/>
      <c r="DF27" s="89">
        <v>1830000</v>
      </c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1"/>
      <c r="DT27" s="84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6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6"/>
      <c r="EV27" s="41"/>
      <c r="EW27" s="39"/>
    </row>
    <row r="28" spans="1:153" s="31" customFormat="1" ht="15">
      <c r="A28" s="3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AY28" s="52"/>
      <c r="AZ28" s="99">
        <v>321</v>
      </c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89">
        <f t="shared" si="0"/>
        <v>8000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1"/>
      <c r="CD28" s="89">
        <v>8000</v>
      </c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1"/>
      <c r="CR28" s="89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  <c r="DF28" s="89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1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6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6"/>
      <c r="EV28" s="41"/>
      <c r="EW28" s="39"/>
    </row>
    <row r="29" spans="1:153" s="31" customFormat="1" ht="15" customHeight="1">
      <c r="A29" s="36"/>
      <c r="B29" s="87" t="s">
        <v>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52"/>
      <c r="AZ29" s="99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1"/>
      <c r="BO29" s="89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  <c r="CD29" s="89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1"/>
      <c r="CR29" s="89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  <c r="DF29" s="89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1"/>
      <c r="DT29" s="84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6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6"/>
      <c r="EV29" s="41"/>
      <c r="EW29" s="39"/>
    </row>
    <row r="30" spans="1:153" s="31" customFormat="1" ht="15" customHeight="1">
      <c r="A30" s="36"/>
      <c r="B30" s="87" t="s">
        <v>107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52">
        <v>230</v>
      </c>
      <c r="AZ30" s="102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89">
        <f>CD30+CR30+DF30+DT30+EH30+EV30+EW30</f>
        <v>597505.28</v>
      </c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1"/>
      <c r="CD30" s="89">
        <f>10000+94485+493020.28</f>
        <v>597505.28</v>
      </c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1"/>
      <c r="CR30" s="89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1"/>
      <c r="DF30" s="89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1"/>
      <c r="DT30" s="84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6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6"/>
      <c r="EV30" s="41"/>
      <c r="EW30" s="39"/>
    </row>
    <row r="31" spans="1:153" s="31" customFormat="1" ht="15" customHeight="1">
      <c r="A31" s="36"/>
      <c r="B31" s="87" t="s">
        <v>43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52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1"/>
      <c r="BO31" s="89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1"/>
      <c r="CD31" s="84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6"/>
      <c r="CR31" s="89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1"/>
      <c r="DF31" s="89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1"/>
      <c r="DT31" s="84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6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6"/>
      <c r="EV31" s="41"/>
      <c r="EW31" s="39"/>
    </row>
    <row r="32" spans="1:153" s="31" customFormat="1" ht="15" customHeight="1">
      <c r="A32" s="36"/>
      <c r="B32" s="87" t="s">
        <v>108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52">
        <v>240</v>
      </c>
      <c r="AZ32" s="99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89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1"/>
      <c r="CD32" s="84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6"/>
      <c r="CR32" s="89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  <c r="DF32" s="89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84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6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6"/>
      <c r="EV32" s="41"/>
      <c r="EW32" s="39"/>
    </row>
    <row r="33" spans="1:153" s="31" customFormat="1" ht="15" customHeight="1">
      <c r="A33" s="36"/>
      <c r="B33" s="87" t="s">
        <v>109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52">
        <v>250</v>
      </c>
      <c r="AZ33" s="99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89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1"/>
      <c r="CD33" s="84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6"/>
      <c r="CR33" s="89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1"/>
      <c r="DF33" s="89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84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6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6"/>
      <c r="EV33" s="41"/>
      <c r="EW33" s="39"/>
    </row>
    <row r="34" spans="1:153" s="31" customFormat="1" ht="15" customHeight="1">
      <c r="A34" s="36"/>
      <c r="B34" s="87" t="s">
        <v>110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52">
        <v>260</v>
      </c>
      <c r="AZ34" s="84" t="s">
        <v>41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95">
        <f>CD34+CR34+DF34+DT34+EH34+EV34+EW34</f>
        <v>15104876.75</v>
      </c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7"/>
      <c r="CD34" s="89">
        <f>110000+30000+12000+1232000+535000+234000+2000000+913570.75+853000+100000+2015000+350000+200000+624000</f>
        <v>9208570.75</v>
      </c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1"/>
      <c r="CR34" s="89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1"/>
      <c r="DF34" s="89">
        <f>1549650</f>
        <v>1549650</v>
      </c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1"/>
      <c r="DT34" s="89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1"/>
      <c r="EH34" s="89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1"/>
      <c r="EV34" s="41">
        <v>4346656</v>
      </c>
      <c r="EW34" s="39"/>
    </row>
    <row r="35" spans="1:153" s="31" customFormat="1" ht="15" customHeight="1" hidden="1">
      <c r="A35" s="3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52"/>
      <c r="AZ35" s="84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9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1"/>
      <c r="CD35" s="89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1"/>
      <c r="CR35" s="89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  <c r="DF35" s="89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1"/>
      <c r="DT35" s="89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1"/>
      <c r="EH35" s="89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1"/>
      <c r="EV35" s="41"/>
      <c r="EW35" s="39"/>
    </row>
    <row r="36" spans="1:153" s="31" customFormat="1" ht="15" customHeight="1">
      <c r="A36" s="36"/>
      <c r="B36" s="87" t="s">
        <v>111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52">
        <v>300</v>
      </c>
      <c r="AZ36" s="84" t="s">
        <v>41</v>
      </c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9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1"/>
      <c r="CD36" s="89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1"/>
      <c r="CR36" s="89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  <c r="DF36" s="89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1"/>
      <c r="DT36" s="89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1"/>
      <c r="EH36" s="89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1"/>
      <c r="EV36" s="41"/>
      <c r="EW36" s="39"/>
    </row>
    <row r="37" spans="1:153" s="31" customFormat="1" ht="15" customHeight="1">
      <c r="A37" s="36"/>
      <c r="B37" s="87" t="s">
        <v>43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52"/>
      <c r="AZ37" s="84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9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1"/>
      <c r="CD37" s="89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1"/>
      <c r="CR37" s="89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  <c r="DF37" s="89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1"/>
      <c r="DT37" s="89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9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1"/>
      <c r="EV37" s="41"/>
      <c r="EW37" s="39"/>
    </row>
    <row r="38" spans="1:153" s="31" customFormat="1" ht="30" customHeight="1" hidden="1">
      <c r="A38" s="3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52"/>
      <c r="AZ38" s="84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9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1"/>
      <c r="CR38" s="89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1"/>
      <c r="DF38" s="89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1"/>
      <c r="DT38" s="89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1"/>
      <c r="EH38" s="89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1"/>
      <c r="EV38" s="41"/>
      <c r="EW38" s="39"/>
    </row>
    <row r="39" spans="1:153" s="31" customFormat="1" ht="14.25" customHeight="1" hidden="1">
      <c r="A39" s="3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52"/>
      <c r="AZ39" s="84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6"/>
      <c r="BO39" s="89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89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1"/>
      <c r="CR39" s="89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89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1"/>
      <c r="DT39" s="89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1"/>
      <c r="EH39" s="89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1"/>
      <c r="EV39" s="41"/>
      <c r="EW39" s="39"/>
    </row>
    <row r="40" spans="1:153" s="31" customFormat="1" ht="48.75" customHeight="1" hidden="1">
      <c r="A40" s="3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52"/>
      <c r="AZ40" s="84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89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1"/>
      <c r="CD40" s="89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1"/>
      <c r="CR40" s="89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1"/>
      <c r="DF40" s="89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1"/>
      <c r="DT40" s="89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1"/>
      <c r="EH40" s="89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1"/>
      <c r="EV40" s="41"/>
      <c r="EW40" s="39"/>
    </row>
    <row r="41" spans="1:153" s="31" customFormat="1" ht="15" customHeight="1">
      <c r="A41" s="36"/>
      <c r="B41" s="87" t="s">
        <v>112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8"/>
      <c r="AY41" s="52">
        <v>310</v>
      </c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4"/>
      <c r="BO41" s="95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7"/>
      <c r="CR41" s="89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1"/>
      <c r="DF41" s="89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1"/>
      <c r="DT41" s="89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1"/>
      <c r="EH41" s="89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1"/>
      <c r="EV41" s="41"/>
      <c r="EW41" s="39"/>
    </row>
    <row r="42" spans="1:168" s="31" customFormat="1" ht="14.25" customHeight="1">
      <c r="A42" s="36"/>
      <c r="B42" s="87" t="s">
        <v>113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52">
        <v>320</v>
      </c>
      <c r="AZ42" s="84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6"/>
      <c r="BO42" s="89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1"/>
      <c r="CR42" s="89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1"/>
      <c r="DF42" s="89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1"/>
      <c r="DT42" s="89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1"/>
      <c r="EH42" s="89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1"/>
      <c r="EV42" s="41"/>
      <c r="EW42" s="39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</row>
    <row r="43" spans="1:168" s="31" customFormat="1" ht="15" customHeight="1">
      <c r="A43" s="36"/>
      <c r="B43" s="87" t="s">
        <v>114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52">
        <v>400</v>
      </c>
      <c r="AZ43" s="84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89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1"/>
      <c r="CD43" s="89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1"/>
      <c r="CR43" s="89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1"/>
      <c r="DF43" s="89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1"/>
      <c r="DT43" s="89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1"/>
      <c r="EH43" s="89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1"/>
      <c r="EV43" s="41"/>
      <c r="EW43" s="39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</row>
    <row r="44" spans="1:153" s="31" customFormat="1" ht="45" customHeight="1" hidden="1">
      <c r="A44" s="3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52"/>
      <c r="AZ44" s="84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89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1"/>
      <c r="CD44" s="89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1"/>
      <c r="CR44" s="89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1"/>
      <c r="DF44" s="89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1"/>
      <c r="DT44" s="89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1"/>
      <c r="EH44" s="89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1"/>
      <c r="EV44" s="41"/>
      <c r="EW44" s="39"/>
    </row>
    <row r="45" spans="1:153" s="31" customFormat="1" ht="15" customHeight="1">
      <c r="A45" s="36"/>
      <c r="B45" s="87" t="s">
        <v>115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52"/>
      <c r="AZ45" s="92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4"/>
      <c r="BO45" s="95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7"/>
      <c r="CD45" s="95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7"/>
      <c r="CR45" s="89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1"/>
      <c r="DF45" s="89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1"/>
      <c r="DT45" s="89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1"/>
      <c r="EH45" s="89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1"/>
      <c r="EV45" s="41"/>
      <c r="EW45" s="39"/>
    </row>
    <row r="46" spans="1:153" s="31" customFormat="1" ht="15" customHeight="1">
      <c r="A46" s="36"/>
      <c r="B46" s="87" t="s">
        <v>116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52">
        <v>410</v>
      </c>
      <c r="AZ46" s="92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4"/>
      <c r="BO46" s="95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7"/>
      <c r="CD46" s="95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7"/>
      <c r="CR46" s="89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1"/>
      <c r="DF46" s="89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1"/>
      <c r="DT46" s="89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1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1"/>
      <c r="EV46" s="41"/>
      <c r="EW46" s="39"/>
    </row>
    <row r="47" spans="1:153" s="31" customFormat="1" ht="14.25" customHeight="1">
      <c r="A47" s="36"/>
      <c r="B47" s="87" t="s">
        <v>117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8"/>
      <c r="AY47" s="52">
        <v>420</v>
      </c>
      <c r="AZ47" s="84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89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1"/>
      <c r="CD47" s="89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1"/>
      <c r="CR47" s="89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1"/>
      <c r="DF47" s="89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1"/>
      <c r="DT47" s="89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1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1"/>
      <c r="EV47" s="41"/>
      <c r="EW47" s="39"/>
    </row>
    <row r="48" spans="1:153" s="31" customFormat="1" ht="15" customHeight="1">
      <c r="A48" s="36"/>
      <c r="B48" s="87" t="s">
        <v>118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52">
        <v>500</v>
      </c>
      <c r="AZ48" s="84" t="s">
        <v>41</v>
      </c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89">
        <f>CD48+CR48+DF48+DT48+EH48+EV48+EW48</f>
        <v>89217.62</v>
      </c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1"/>
      <c r="CD48" s="89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1"/>
      <c r="CR48" s="89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1"/>
      <c r="DF48" s="89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1"/>
      <c r="DT48" s="89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1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1"/>
      <c r="EV48" s="41">
        <v>89217.62</v>
      </c>
      <c r="EW48" s="39"/>
    </row>
    <row r="49" spans="1:153" s="31" customFormat="1" ht="30" customHeight="1">
      <c r="A49" s="36"/>
      <c r="B49" s="87" t="s">
        <v>119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52">
        <v>600</v>
      </c>
      <c r="AZ49" s="84" t="s">
        <v>41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89">
        <f>CD49+CR49+DF49+DT49+EH49+EV49+EW49</f>
        <v>0</v>
      </c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1"/>
      <c r="CD49" s="84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6"/>
      <c r="CR49" s="89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1"/>
      <c r="DF49" s="84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6"/>
      <c r="DT49" s="84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6"/>
      <c r="EH49" s="84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6"/>
      <c r="EV49" s="41">
        <v>0</v>
      </c>
      <c r="EW49" s="39"/>
    </row>
    <row r="50" s="28" customFormat="1" ht="22.5" customHeight="1">
      <c r="AY50" s="53"/>
    </row>
    <row r="51" spans="3:79" s="28" customFormat="1" ht="15.75">
      <c r="C51" s="16" t="s">
        <v>46</v>
      </c>
      <c r="AY51" s="53"/>
      <c r="BK51" s="3"/>
      <c r="CA51" s="28" t="s">
        <v>58</v>
      </c>
    </row>
    <row r="52" spans="3:63" s="28" customFormat="1" ht="15">
      <c r="C52" s="1" t="s">
        <v>47</v>
      </c>
      <c r="AX52" s="46" t="s">
        <v>48</v>
      </c>
      <c r="AY52" s="54"/>
      <c r="BK52" s="17"/>
    </row>
    <row r="53" spans="3:63" s="28" customFormat="1" ht="15">
      <c r="C53" s="18"/>
      <c r="AY53" s="53"/>
      <c r="BK53" s="1"/>
    </row>
    <row r="54" spans="3:52" s="28" customFormat="1" ht="15.75">
      <c r="C54" s="16" t="s">
        <v>49</v>
      </c>
      <c r="AY54" s="53"/>
      <c r="AZ54" s="3" t="s">
        <v>50</v>
      </c>
    </row>
    <row r="55" spans="3:63" s="28" customFormat="1" ht="15">
      <c r="C55" s="1"/>
      <c r="AY55" s="53"/>
      <c r="BK55" s="1"/>
    </row>
    <row r="56" spans="3:63" s="28" customFormat="1" ht="15">
      <c r="C56" s="1"/>
      <c r="AY56" s="53"/>
      <c r="BK56" s="1"/>
    </row>
    <row r="57" spans="3:52" s="28" customFormat="1" ht="15.75">
      <c r="C57" s="16" t="s">
        <v>51</v>
      </c>
      <c r="AY57" s="53"/>
      <c r="AZ57" s="3" t="s">
        <v>52</v>
      </c>
    </row>
    <row r="58" spans="3:63" s="28" customFormat="1" ht="15">
      <c r="C58" s="1"/>
      <c r="AY58" s="53"/>
      <c r="BK58" s="1"/>
    </row>
    <row r="59" spans="3:51" s="28" customFormat="1" ht="15">
      <c r="C59" s="1" t="s">
        <v>53</v>
      </c>
      <c r="AY59" s="53"/>
    </row>
    <row r="60" spans="3:51" s="28" customFormat="1" ht="15">
      <c r="C60" s="1"/>
      <c r="AY60" s="53"/>
    </row>
    <row r="61" spans="3:51" s="28" customFormat="1" ht="15.75">
      <c r="C61" s="19" t="str">
        <f>'[1]титул. Дс 1'!F11</f>
        <v>"31"  января  2017г.</v>
      </c>
      <c r="AY61" s="53"/>
    </row>
  </sheetData>
  <sheetProtection/>
  <mergeCells count="344">
    <mergeCell ref="A2:EV2"/>
    <mergeCell ref="BA3:CT3"/>
    <mergeCell ref="BC4:CT4"/>
    <mergeCell ref="A5:AX8"/>
    <mergeCell ref="AY5:AY8"/>
    <mergeCell ref="AZ5:BN8"/>
    <mergeCell ref="BO5:EW5"/>
    <mergeCell ref="BO6:CC8"/>
    <mergeCell ref="CD6:EW6"/>
    <mergeCell ref="CD7:CQ8"/>
    <mergeCell ref="CR7:DE8"/>
    <mergeCell ref="DF7:DS8"/>
    <mergeCell ref="DT7:EG8"/>
    <mergeCell ref="EH7:EU8"/>
    <mergeCell ref="EV7:EW7"/>
    <mergeCell ref="A9:AX9"/>
    <mergeCell ref="AZ9:BN9"/>
    <mergeCell ref="BO9:CC9"/>
    <mergeCell ref="CD9:CQ9"/>
    <mergeCell ref="CR9:DE9"/>
    <mergeCell ref="DF9:DS9"/>
    <mergeCell ref="DT9:EG9"/>
    <mergeCell ref="EH9:EU9"/>
    <mergeCell ref="B10:AX10"/>
    <mergeCell ref="AZ10:BN10"/>
    <mergeCell ref="BO10:CC10"/>
    <mergeCell ref="CD10:CQ10"/>
    <mergeCell ref="CR10:DE10"/>
    <mergeCell ref="DF10:DS10"/>
    <mergeCell ref="DT10:EG10"/>
    <mergeCell ref="EH10:EU10"/>
    <mergeCell ref="B11:AX11"/>
    <mergeCell ref="AZ11:BN11"/>
    <mergeCell ref="BO11:CC11"/>
    <mergeCell ref="CD11:CQ11"/>
    <mergeCell ref="CR11:DE11"/>
    <mergeCell ref="DF11:DS11"/>
    <mergeCell ref="DT11:EG11"/>
    <mergeCell ref="EH11:EU11"/>
    <mergeCell ref="B12:AX12"/>
    <mergeCell ref="AZ12:BN12"/>
    <mergeCell ref="BO12:CC12"/>
    <mergeCell ref="CD12:CQ12"/>
    <mergeCell ref="CR12:DE12"/>
    <mergeCell ref="DF12:DS12"/>
    <mergeCell ref="DT12:EG12"/>
    <mergeCell ref="EH12:EU12"/>
    <mergeCell ref="B13:AX13"/>
    <mergeCell ref="AZ13:BN13"/>
    <mergeCell ref="BO13:CC13"/>
    <mergeCell ref="CD13:CQ13"/>
    <mergeCell ref="CR13:DE13"/>
    <mergeCell ref="DF13:DS13"/>
    <mergeCell ref="DT13:EG13"/>
    <mergeCell ref="EH13:EU13"/>
    <mergeCell ref="B14:AX14"/>
    <mergeCell ref="AZ14:BN14"/>
    <mergeCell ref="BO14:CC14"/>
    <mergeCell ref="CD14:CQ14"/>
    <mergeCell ref="CR14:DE14"/>
    <mergeCell ref="DF14:DS14"/>
    <mergeCell ref="DT14:EG14"/>
    <mergeCell ref="EH14:EU14"/>
    <mergeCell ref="B15:AX15"/>
    <mergeCell ref="AZ15:BN15"/>
    <mergeCell ref="BO15:CC15"/>
    <mergeCell ref="CD15:CQ15"/>
    <mergeCell ref="CR15:DE15"/>
    <mergeCell ref="DF15:DS15"/>
    <mergeCell ref="DT15:EG15"/>
    <mergeCell ref="EH15:EU15"/>
    <mergeCell ref="B16:AX16"/>
    <mergeCell ref="AZ16:BN16"/>
    <mergeCell ref="BO16:CC16"/>
    <mergeCell ref="CD16:CQ16"/>
    <mergeCell ref="CR16:DE16"/>
    <mergeCell ref="DF16:DS16"/>
    <mergeCell ref="DT16:EG16"/>
    <mergeCell ref="EH16:EU16"/>
    <mergeCell ref="B17:AX17"/>
    <mergeCell ref="AZ17:BN17"/>
    <mergeCell ref="BO17:CC17"/>
    <mergeCell ref="CD17:CQ17"/>
    <mergeCell ref="CR17:DE17"/>
    <mergeCell ref="DF17:DS17"/>
    <mergeCell ref="DT17:EG17"/>
    <mergeCell ref="EH17:EU17"/>
    <mergeCell ref="B18:AX18"/>
    <mergeCell ref="AZ18:BN18"/>
    <mergeCell ref="BO18:CC18"/>
    <mergeCell ref="CD18:CQ18"/>
    <mergeCell ref="CR18:DE18"/>
    <mergeCell ref="DF18:DS18"/>
    <mergeCell ref="DT18:EG18"/>
    <mergeCell ref="EH18:EU18"/>
    <mergeCell ref="B19:AX19"/>
    <mergeCell ref="AZ19:BN19"/>
    <mergeCell ref="BO19:CC19"/>
    <mergeCell ref="CD19:CQ19"/>
    <mergeCell ref="CR19:DE19"/>
    <mergeCell ref="DF19:DS19"/>
    <mergeCell ref="DT19:EG19"/>
    <mergeCell ref="EH19:EU19"/>
    <mergeCell ref="B20:AX20"/>
    <mergeCell ref="AZ20:BN20"/>
    <mergeCell ref="BO20:CC20"/>
    <mergeCell ref="CD20:CQ20"/>
    <mergeCell ref="CR20:DE20"/>
    <mergeCell ref="DF20:DS20"/>
    <mergeCell ref="DT20:EG20"/>
    <mergeCell ref="EH20:EU20"/>
    <mergeCell ref="B21:AX21"/>
    <mergeCell ref="AZ21:BN21"/>
    <mergeCell ref="BO21:CC21"/>
    <mergeCell ref="CD21:CQ21"/>
    <mergeCell ref="CR21:DE21"/>
    <mergeCell ref="DF21:DS21"/>
    <mergeCell ref="DT21:EG21"/>
    <mergeCell ref="EH21:EU21"/>
    <mergeCell ref="B22:AX22"/>
    <mergeCell ref="AZ22:BN22"/>
    <mergeCell ref="BO22:CC22"/>
    <mergeCell ref="CD22:CQ22"/>
    <mergeCell ref="CR22:DE22"/>
    <mergeCell ref="DF22:DS22"/>
    <mergeCell ref="DT22:EG22"/>
    <mergeCell ref="EH22:EU22"/>
    <mergeCell ref="B23:AX23"/>
    <mergeCell ref="AZ23:BN23"/>
    <mergeCell ref="BO23:CC23"/>
    <mergeCell ref="CD23:CQ23"/>
    <mergeCell ref="CR23:DE23"/>
    <mergeCell ref="DF23:DS23"/>
    <mergeCell ref="DT23:EG23"/>
    <mergeCell ref="EH23:EU23"/>
    <mergeCell ref="B24:AX24"/>
    <mergeCell ref="AZ24:BN24"/>
    <mergeCell ref="BO24:CC24"/>
    <mergeCell ref="CD24:CQ24"/>
    <mergeCell ref="CR24:DE24"/>
    <mergeCell ref="DF24:DS24"/>
    <mergeCell ref="DT24:EG24"/>
    <mergeCell ref="EH24:EU24"/>
    <mergeCell ref="B25:AX25"/>
    <mergeCell ref="AZ25:BN25"/>
    <mergeCell ref="BO25:CC25"/>
    <mergeCell ref="CD25:CQ25"/>
    <mergeCell ref="CR25:DE25"/>
    <mergeCell ref="DF25:DS25"/>
    <mergeCell ref="DT25:EG25"/>
    <mergeCell ref="EH25:EU25"/>
    <mergeCell ref="B26:AX26"/>
    <mergeCell ref="AZ26:BN26"/>
    <mergeCell ref="BO26:CC26"/>
    <mergeCell ref="CD26:CQ26"/>
    <mergeCell ref="CR26:DE26"/>
    <mergeCell ref="DF26:DS26"/>
    <mergeCell ref="DT26:EG26"/>
    <mergeCell ref="EH26:EU26"/>
    <mergeCell ref="B27:AX27"/>
    <mergeCell ref="AZ27:BN27"/>
    <mergeCell ref="BO27:CC27"/>
    <mergeCell ref="CD27:CQ27"/>
    <mergeCell ref="CR27:DE27"/>
    <mergeCell ref="DF27:DS27"/>
    <mergeCell ref="DT27:EG27"/>
    <mergeCell ref="EH27:EU27"/>
    <mergeCell ref="B28:AX28"/>
    <mergeCell ref="AZ28:BN28"/>
    <mergeCell ref="BO28:CC28"/>
    <mergeCell ref="CD28:CQ28"/>
    <mergeCell ref="CR28:DE28"/>
    <mergeCell ref="DF28:DS28"/>
    <mergeCell ref="DT28:EG28"/>
    <mergeCell ref="EH28:EU28"/>
    <mergeCell ref="B29:AX29"/>
    <mergeCell ref="AZ29:BN29"/>
    <mergeCell ref="BO29:CC29"/>
    <mergeCell ref="CD29:CQ29"/>
    <mergeCell ref="CR29:DE29"/>
    <mergeCell ref="DF29:DS29"/>
    <mergeCell ref="DT29:EG29"/>
    <mergeCell ref="EH29:EU29"/>
    <mergeCell ref="B30:AX30"/>
    <mergeCell ref="AZ30:BN30"/>
    <mergeCell ref="BO30:CC30"/>
    <mergeCell ref="CD30:CQ30"/>
    <mergeCell ref="CR30:DE30"/>
    <mergeCell ref="DF30:DS30"/>
    <mergeCell ref="DT30:EG30"/>
    <mergeCell ref="EH30:EU30"/>
    <mergeCell ref="B31:AX31"/>
    <mergeCell ref="AZ31:BN31"/>
    <mergeCell ref="BO31:CC31"/>
    <mergeCell ref="CD31:CQ31"/>
    <mergeCell ref="CR31:DE31"/>
    <mergeCell ref="DF31:DS31"/>
    <mergeCell ref="DT31:EG31"/>
    <mergeCell ref="EH31:EU31"/>
    <mergeCell ref="B32:AX32"/>
    <mergeCell ref="AZ32:BN32"/>
    <mergeCell ref="BO32:CC32"/>
    <mergeCell ref="CD32:CQ32"/>
    <mergeCell ref="CR32:DE32"/>
    <mergeCell ref="DF32:DS32"/>
    <mergeCell ref="DT32:EG32"/>
    <mergeCell ref="EH32:EU32"/>
    <mergeCell ref="B33:AX33"/>
    <mergeCell ref="AZ33:BN33"/>
    <mergeCell ref="BO33:CC33"/>
    <mergeCell ref="CD33:CQ33"/>
    <mergeCell ref="CR33:DE33"/>
    <mergeCell ref="DF33:DS33"/>
    <mergeCell ref="DT33:EG33"/>
    <mergeCell ref="EH33:EU33"/>
    <mergeCell ref="B34:AX34"/>
    <mergeCell ref="AZ34:BN34"/>
    <mergeCell ref="BO34:CC34"/>
    <mergeCell ref="CD34:CQ34"/>
    <mergeCell ref="CR34:DE34"/>
    <mergeCell ref="DF34:DS34"/>
    <mergeCell ref="DT34:EG34"/>
    <mergeCell ref="EH34:EU34"/>
    <mergeCell ref="B35:AX35"/>
    <mergeCell ref="AZ35:BN35"/>
    <mergeCell ref="BO35:CC35"/>
    <mergeCell ref="CD35:CQ35"/>
    <mergeCell ref="CR35:DE35"/>
    <mergeCell ref="DF35:DS35"/>
    <mergeCell ref="DT35:EG35"/>
    <mergeCell ref="EH35:EU35"/>
    <mergeCell ref="B36:AX36"/>
    <mergeCell ref="AZ36:BN36"/>
    <mergeCell ref="BO36:CC36"/>
    <mergeCell ref="CD36:CQ36"/>
    <mergeCell ref="CR36:DE36"/>
    <mergeCell ref="DF36:DS36"/>
    <mergeCell ref="DT36:EG36"/>
    <mergeCell ref="EH36:EU36"/>
    <mergeCell ref="B37:AX37"/>
    <mergeCell ref="AZ37:BN37"/>
    <mergeCell ref="BO37:CC37"/>
    <mergeCell ref="CD37:CQ37"/>
    <mergeCell ref="CR37:DE37"/>
    <mergeCell ref="DF37:DS37"/>
    <mergeCell ref="DT37:EG37"/>
    <mergeCell ref="EH37:EU37"/>
    <mergeCell ref="B38:AX38"/>
    <mergeCell ref="AZ38:BN38"/>
    <mergeCell ref="BO38:CC38"/>
    <mergeCell ref="CD38:CQ38"/>
    <mergeCell ref="CR38:DE38"/>
    <mergeCell ref="DF38:DS38"/>
    <mergeCell ref="DT38:EG38"/>
    <mergeCell ref="EH38:EU38"/>
    <mergeCell ref="B39:AX39"/>
    <mergeCell ref="AZ39:BN39"/>
    <mergeCell ref="BO39:CC39"/>
    <mergeCell ref="CD39:CQ39"/>
    <mergeCell ref="CR39:DE39"/>
    <mergeCell ref="DF39:DS39"/>
    <mergeCell ref="DT39:EG39"/>
    <mergeCell ref="EH39:EU39"/>
    <mergeCell ref="B40:AX40"/>
    <mergeCell ref="AZ40:BN40"/>
    <mergeCell ref="BO40:CC40"/>
    <mergeCell ref="CD40:CQ40"/>
    <mergeCell ref="CR40:DE40"/>
    <mergeCell ref="DF40:DS40"/>
    <mergeCell ref="DT40:EG40"/>
    <mergeCell ref="EH40:EU40"/>
    <mergeCell ref="B41:AX41"/>
    <mergeCell ref="AZ41:BN41"/>
    <mergeCell ref="BO41:CC41"/>
    <mergeCell ref="CD41:CQ41"/>
    <mergeCell ref="CR41:DE41"/>
    <mergeCell ref="DF41:DS41"/>
    <mergeCell ref="DT41:EG41"/>
    <mergeCell ref="EH41:EU41"/>
    <mergeCell ref="B42:AX42"/>
    <mergeCell ref="AZ42:BN42"/>
    <mergeCell ref="BO42:CC42"/>
    <mergeCell ref="CD42:CQ42"/>
    <mergeCell ref="CR42:DE42"/>
    <mergeCell ref="DF42:DS42"/>
    <mergeCell ref="DT42:EG42"/>
    <mergeCell ref="EH42:EU42"/>
    <mergeCell ref="EX42:FL43"/>
    <mergeCell ref="B43:AX43"/>
    <mergeCell ref="AZ43:BN43"/>
    <mergeCell ref="BO43:CC43"/>
    <mergeCell ref="CD43:CQ43"/>
    <mergeCell ref="CR43:DE43"/>
    <mergeCell ref="DF43:DS43"/>
    <mergeCell ref="DT43:EG43"/>
    <mergeCell ref="EH43:EU43"/>
    <mergeCell ref="B44:AX44"/>
    <mergeCell ref="AZ44:BN44"/>
    <mergeCell ref="BO44:CC44"/>
    <mergeCell ref="CD44:CQ44"/>
    <mergeCell ref="CR44:DE44"/>
    <mergeCell ref="DF44:DS44"/>
    <mergeCell ref="DT44:EG44"/>
    <mergeCell ref="EH44:EU44"/>
    <mergeCell ref="B45:AX45"/>
    <mergeCell ref="AZ45:BN45"/>
    <mergeCell ref="BO45:CC45"/>
    <mergeCell ref="CD45:CQ45"/>
    <mergeCell ref="CR45:DE45"/>
    <mergeCell ref="DF45:DS45"/>
    <mergeCell ref="DT45:EG45"/>
    <mergeCell ref="EH45:EU45"/>
    <mergeCell ref="B46:AX46"/>
    <mergeCell ref="AZ46:BN46"/>
    <mergeCell ref="BO46:CC46"/>
    <mergeCell ref="CD46:CQ46"/>
    <mergeCell ref="CR46:DE46"/>
    <mergeCell ref="DF46:DS46"/>
    <mergeCell ref="DT46:EG46"/>
    <mergeCell ref="EH46:EU46"/>
    <mergeCell ref="B47:AX47"/>
    <mergeCell ref="AZ47:BN47"/>
    <mergeCell ref="BO47:CC47"/>
    <mergeCell ref="CD47:CQ47"/>
    <mergeCell ref="CR47:DE47"/>
    <mergeCell ref="DF47:DS47"/>
    <mergeCell ref="DT47:EG47"/>
    <mergeCell ref="EH47:EU47"/>
    <mergeCell ref="B48:AX48"/>
    <mergeCell ref="AZ48:BN48"/>
    <mergeCell ref="BO48:CC48"/>
    <mergeCell ref="CD48:CQ48"/>
    <mergeCell ref="CR48:DE48"/>
    <mergeCell ref="DF48:DS48"/>
    <mergeCell ref="DT48:EG48"/>
    <mergeCell ref="EH48:EU48"/>
    <mergeCell ref="DT49:EG49"/>
    <mergeCell ref="EH49:EU49"/>
    <mergeCell ref="B49:AX49"/>
    <mergeCell ref="AZ49:BN49"/>
    <mergeCell ref="BO49:CC49"/>
    <mergeCell ref="CD49:CQ49"/>
    <mergeCell ref="CR49:DE49"/>
    <mergeCell ref="DF49:DS4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61"/>
  <sheetViews>
    <sheetView zoomScalePageLayoutView="0" workbookViewId="0" topLeftCell="A34">
      <selection activeCell="BO34" sqref="BO34:CC34"/>
    </sheetView>
  </sheetViews>
  <sheetFormatPr defaultColWidth="9.140625" defaultRowHeight="12.75"/>
  <cols>
    <col min="1" max="1" width="0.71875" style="0" customWidth="1"/>
    <col min="2" max="2" width="0.5625" style="0" customWidth="1"/>
    <col min="3" max="3" width="1.28515625" style="0" customWidth="1"/>
    <col min="4" max="4" width="0.71875" style="0" customWidth="1"/>
    <col min="5" max="5" width="0.2890625" style="0" customWidth="1"/>
    <col min="6" max="6" width="0.42578125" style="0" customWidth="1"/>
    <col min="7" max="7" width="0.85546875" style="0" customWidth="1"/>
    <col min="8" max="8" width="1.28515625" style="0" customWidth="1"/>
    <col min="9" max="9" width="0.42578125" style="0" customWidth="1"/>
    <col min="10" max="10" width="0.9921875" style="0" customWidth="1"/>
    <col min="11" max="11" width="0.85546875" style="0" customWidth="1"/>
    <col min="12" max="12" width="0.71875" style="0" customWidth="1"/>
    <col min="13" max="13" width="0.9921875" style="0" customWidth="1"/>
    <col min="14" max="14" width="0.71875" style="0" customWidth="1"/>
    <col min="15" max="15" width="1.1484375" style="0" customWidth="1"/>
    <col min="16" max="16" width="3.7109375" style="0" hidden="1" customWidth="1"/>
    <col min="17" max="17" width="0.71875" style="0" customWidth="1"/>
    <col min="18" max="18" width="1.28515625" style="0" customWidth="1"/>
    <col min="19" max="19" width="0.71875" style="0" customWidth="1"/>
    <col min="20" max="20" width="0.42578125" style="0" customWidth="1"/>
    <col min="21" max="21" width="1.28515625" style="0" customWidth="1"/>
    <col min="22" max="22" width="1.1484375" style="0" customWidth="1"/>
    <col min="23" max="23" width="1.57421875" style="0" customWidth="1"/>
    <col min="24" max="24" width="0.5625" style="0" customWidth="1"/>
    <col min="25" max="25" width="1.1484375" style="0" customWidth="1"/>
    <col min="26" max="26" width="0.13671875" style="0" customWidth="1"/>
    <col min="27" max="34" width="3.7109375" style="0" customWidth="1"/>
    <col min="35" max="35" width="3.28125" style="0" customWidth="1"/>
    <col min="36" max="50" width="3.7109375" style="0" hidden="1" customWidth="1"/>
    <col min="51" max="51" width="6.7109375" style="55" customWidth="1"/>
    <col min="52" max="52" width="0.5625" style="0" customWidth="1"/>
    <col min="53" max="55" width="0.71875" style="0" customWidth="1"/>
    <col min="56" max="56" width="0.42578125" style="0" customWidth="1"/>
    <col min="57" max="57" width="0.5625" style="0" customWidth="1"/>
    <col min="58" max="60" width="0.71875" style="0" customWidth="1"/>
    <col min="61" max="61" width="0.85546875" style="0" customWidth="1"/>
    <col min="62" max="62" width="0.9921875" style="0" customWidth="1"/>
    <col min="63" max="63" width="0.85546875" style="0" customWidth="1"/>
    <col min="64" max="64" width="0.71875" style="0" customWidth="1"/>
    <col min="65" max="65" width="1.1484375" style="0" customWidth="1"/>
    <col min="66" max="66" width="0.2890625" style="0" customWidth="1"/>
    <col min="67" max="67" width="1.1484375" style="0" customWidth="1"/>
    <col min="68" max="68" width="0.71875" style="0" customWidth="1"/>
    <col min="69" max="69" width="1.28515625" style="0" customWidth="1"/>
    <col min="70" max="70" width="0.85546875" style="0" customWidth="1"/>
    <col min="71" max="72" width="1.28515625" style="0" customWidth="1"/>
    <col min="73" max="73" width="1.57421875" style="0" customWidth="1"/>
    <col min="74" max="76" width="1.28515625" style="0" customWidth="1"/>
    <col min="77" max="77" width="0.85546875" style="0" customWidth="1"/>
    <col min="78" max="78" width="0.71875" style="0" customWidth="1"/>
    <col min="79" max="79" width="1.1484375" style="0" customWidth="1"/>
    <col min="80" max="81" width="0.2890625" style="0" customWidth="1"/>
    <col min="82" max="82" width="0.9921875" style="0" customWidth="1"/>
    <col min="83" max="83" width="1.7109375" style="0" customWidth="1"/>
    <col min="84" max="84" width="2.00390625" style="0" customWidth="1"/>
    <col min="85" max="85" width="1.28515625" style="0" customWidth="1"/>
    <col min="86" max="86" width="1.7109375" style="0" customWidth="1"/>
    <col min="87" max="87" width="1.421875" style="0" customWidth="1"/>
    <col min="88" max="88" width="0.85546875" style="0" customWidth="1"/>
    <col min="89" max="89" width="2.00390625" style="0" customWidth="1"/>
    <col min="90" max="90" width="1.57421875" style="0" customWidth="1"/>
    <col min="91" max="91" width="0.71875" style="0" customWidth="1"/>
    <col min="92" max="94" width="1.28515625" style="0" customWidth="1"/>
    <col min="95" max="95" width="0.9921875" style="0" customWidth="1"/>
    <col min="96" max="96" width="1.7109375" style="0" customWidth="1"/>
    <col min="97" max="97" width="1.421875" style="0" customWidth="1"/>
    <col min="98" max="98" width="1.57421875" style="0" customWidth="1"/>
    <col min="99" max="99" width="1.7109375" style="0" customWidth="1"/>
    <col min="100" max="100" width="1.28515625" style="0" customWidth="1"/>
    <col min="101" max="101" width="1.57421875" style="0" customWidth="1"/>
    <col min="102" max="102" width="0.9921875" style="0" customWidth="1"/>
    <col min="103" max="103" width="1.28515625" style="0" customWidth="1"/>
    <col min="104" max="104" width="1.7109375" style="0" customWidth="1"/>
    <col min="105" max="105" width="0.5625" style="0" customWidth="1"/>
    <col min="106" max="107" width="0.9921875" style="0" customWidth="1"/>
    <col min="108" max="108" width="0.85546875" style="0" customWidth="1"/>
    <col min="109" max="109" width="1.28515625" style="0" customWidth="1"/>
    <col min="110" max="110" width="0.71875" style="0" customWidth="1"/>
    <col min="111" max="111" width="1.7109375" style="0" customWidth="1"/>
    <col min="112" max="112" width="1.28515625" style="0" customWidth="1"/>
    <col min="113" max="113" width="2.00390625" style="0" customWidth="1"/>
    <col min="114" max="114" width="1.7109375" style="0" customWidth="1"/>
    <col min="115" max="115" width="2.00390625" style="0" customWidth="1"/>
    <col min="116" max="116" width="1.421875" style="0" customWidth="1"/>
    <col min="117" max="117" width="1.57421875" style="0" customWidth="1"/>
    <col min="118" max="118" width="0.13671875" style="0" customWidth="1"/>
    <col min="119" max="119" width="1.7109375" style="0" customWidth="1"/>
    <col min="120" max="120" width="0.71875" style="0" customWidth="1"/>
    <col min="121" max="121" width="2.00390625" style="0" customWidth="1"/>
    <col min="122" max="122" width="1.421875" style="0" customWidth="1"/>
    <col min="123" max="123" width="2.57421875" style="0" customWidth="1"/>
    <col min="124" max="124" width="0.2890625" style="0" customWidth="1"/>
    <col min="125" max="125" width="1.421875" style="0" customWidth="1"/>
    <col min="126" max="126" width="1.7109375" style="0" customWidth="1"/>
    <col min="127" max="127" width="1.1484375" style="0" customWidth="1"/>
    <col min="128" max="128" width="1.421875" style="0" customWidth="1"/>
    <col min="129" max="129" width="1.28515625" style="0" customWidth="1"/>
    <col min="130" max="130" width="0.71875" style="0" customWidth="1"/>
    <col min="131" max="131" width="0.5625" style="0" customWidth="1"/>
    <col min="132" max="132" width="1.7109375" style="0" customWidth="1"/>
    <col min="133" max="134" width="1.28515625" style="0" customWidth="1"/>
    <col min="135" max="135" width="1.7109375" style="0" customWidth="1"/>
    <col min="136" max="136" width="0.9921875" style="0" customWidth="1"/>
    <col min="137" max="137" width="0.5625" style="0" customWidth="1"/>
    <col min="138" max="151" width="1.421875" style="0" customWidth="1"/>
    <col min="152" max="152" width="14.140625" style="0" customWidth="1"/>
  </cols>
  <sheetData>
    <row r="1" s="28" customFormat="1" ht="20.25" customHeight="1">
      <c r="AY1" s="47"/>
    </row>
    <row r="2" spans="1:153" s="30" customFormat="1" ht="19.5" customHeight="1">
      <c r="A2" s="121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27" t="s">
        <v>81</v>
      </c>
    </row>
    <row r="3" spans="1:153" s="30" customFormat="1" ht="15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48"/>
      <c r="AZ3" s="29"/>
      <c r="BA3" s="122" t="s">
        <v>163</v>
      </c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7"/>
    </row>
    <row r="4" spans="1:151" s="28" customFormat="1" ht="15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49"/>
      <c r="AZ4" s="31"/>
      <c r="BA4" s="31"/>
      <c r="BB4" s="31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</row>
    <row r="5" spans="1:153" s="28" customFormat="1" ht="15" customHeight="1">
      <c r="A5" s="119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 t="s">
        <v>82</v>
      </c>
      <c r="AZ5" s="119" t="s">
        <v>83</v>
      </c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24" t="s">
        <v>84</v>
      </c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</row>
    <row r="6" spans="1:153" s="33" customFormat="1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3" t="s">
        <v>39</v>
      </c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5"/>
      <c r="CD6" s="129" t="s">
        <v>40</v>
      </c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</row>
    <row r="7" spans="1:156" s="33" customFormat="1" ht="65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26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8"/>
      <c r="CD7" s="113" t="s">
        <v>85</v>
      </c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5"/>
      <c r="CR7" s="113" t="s">
        <v>86</v>
      </c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5"/>
      <c r="DF7" s="113" t="s">
        <v>87</v>
      </c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5"/>
      <c r="DT7" s="113" t="s">
        <v>88</v>
      </c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5"/>
      <c r="EH7" s="113" t="s">
        <v>89</v>
      </c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5"/>
      <c r="EV7" s="119" t="s">
        <v>90</v>
      </c>
      <c r="EW7" s="119"/>
      <c r="EZ7" s="33" t="s">
        <v>91</v>
      </c>
    </row>
    <row r="8" spans="1:153" s="33" customFormat="1" ht="49.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6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16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8"/>
      <c r="CR8" s="116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6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8"/>
      <c r="DT8" s="116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8"/>
      <c r="EH8" s="116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8"/>
      <c r="EV8" s="34" t="s">
        <v>92</v>
      </c>
      <c r="EW8" s="32" t="s">
        <v>93</v>
      </c>
    </row>
    <row r="9" spans="1:153" s="33" customFormat="1" ht="13.5" customHeight="1">
      <c r="A9" s="107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9"/>
      <c r="AY9" s="50">
        <v>2</v>
      </c>
      <c r="AZ9" s="107">
        <v>3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9"/>
      <c r="BO9" s="107">
        <v>4</v>
      </c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9"/>
      <c r="CD9" s="107">
        <v>5</v>
      </c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9"/>
      <c r="CR9" s="120" t="s">
        <v>94</v>
      </c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9"/>
      <c r="DF9" s="107">
        <v>6</v>
      </c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9"/>
      <c r="DT9" s="107">
        <v>7</v>
      </c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9"/>
      <c r="EH9" s="107">
        <v>8</v>
      </c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9"/>
      <c r="EV9" s="35">
        <v>9</v>
      </c>
      <c r="EW9" s="35">
        <v>10</v>
      </c>
    </row>
    <row r="10" spans="1:153" s="31" customFormat="1" ht="15" customHeight="1">
      <c r="A10" s="36"/>
      <c r="B10" s="105" t="s">
        <v>95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6"/>
      <c r="AY10" s="51">
        <v>100</v>
      </c>
      <c r="AZ10" s="110" t="s">
        <v>41</v>
      </c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2"/>
      <c r="BO10" s="95">
        <f>CD10+DF10+EV10</f>
        <v>58369034.34</v>
      </c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7"/>
      <c r="CD10" s="95">
        <f>CD13</f>
        <v>52064076.03</v>
      </c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7"/>
      <c r="CR10" s="89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1"/>
      <c r="DF10" s="92">
        <f>DF16</f>
        <v>1958302.31</v>
      </c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4"/>
      <c r="DT10" s="95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7"/>
      <c r="EH10" s="95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7"/>
      <c r="EV10" s="37">
        <f>EV13</f>
        <v>4346656</v>
      </c>
      <c r="EW10" s="38"/>
    </row>
    <row r="11" spans="1:153" s="31" customFormat="1" ht="15" customHeight="1">
      <c r="A11" s="36"/>
      <c r="B11" s="87" t="s">
        <v>42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8"/>
      <c r="AY11" s="52"/>
      <c r="AZ11" s="84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6"/>
      <c r="BO11" s="89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1"/>
      <c r="CD11" s="84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6"/>
      <c r="CR11" s="89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1"/>
      <c r="DF11" s="84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6"/>
      <c r="DT11" s="84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6"/>
      <c r="EH11" s="84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6"/>
      <c r="EV11" s="39"/>
      <c r="EW11" s="39"/>
    </row>
    <row r="12" spans="1:153" s="31" customFormat="1" ht="16.5" customHeight="1">
      <c r="A12" s="36"/>
      <c r="B12" s="87" t="s">
        <v>96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8"/>
      <c r="AY12" s="52">
        <v>110</v>
      </c>
      <c r="AZ12" s="84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6"/>
      <c r="BO12" s="95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7"/>
      <c r="CD12" s="84" t="s">
        <v>41</v>
      </c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6"/>
      <c r="CR12" s="95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7"/>
      <c r="DF12" s="84" t="s">
        <v>41</v>
      </c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6"/>
      <c r="DT12" s="84" t="s">
        <v>41</v>
      </c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6"/>
      <c r="EH12" s="84" t="s">
        <v>41</v>
      </c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6"/>
      <c r="EV12" s="39"/>
      <c r="EW12" s="40" t="s">
        <v>41</v>
      </c>
    </row>
    <row r="13" spans="1:191" s="31" customFormat="1" ht="15" customHeight="1">
      <c r="A13" s="36"/>
      <c r="B13" s="87" t="s">
        <v>97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8"/>
      <c r="AY13" s="52">
        <v>120</v>
      </c>
      <c r="AZ13" s="84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6"/>
      <c r="BO13" s="89">
        <f>CD13+EV13</f>
        <v>56410732.03</v>
      </c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1"/>
      <c r="CD13" s="89">
        <v>52064076.03</v>
      </c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1"/>
      <c r="CR13" s="89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1"/>
      <c r="DF13" s="84" t="s">
        <v>41</v>
      </c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  <c r="DT13" s="84" t="s">
        <v>41</v>
      </c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6"/>
      <c r="EH13" s="84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6"/>
      <c r="EV13" s="41">
        <v>4346656</v>
      </c>
      <c r="EW13" s="39"/>
      <c r="GI13" s="31" t="s">
        <v>57</v>
      </c>
    </row>
    <row r="14" spans="1:153" s="31" customFormat="1" ht="15.75" customHeight="1">
      <c r="A14" s="36"/>
      <c r="B14" s="87" t="s">
        <v>98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8"/>
      <c r="AY14" s="52">
        <v>130</v>
      </c>
      <c r="AZ14" s="84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6"/>
      <c r="BO14" s="89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1"/>
      <c r="CD14" s="84" t="s">
        <v>41</v>
      </c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6"/>
      <c r="CR14" s="89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1"/>
      <c r="DF14" s="84" t="s">
        <v>41</v>
      </c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  <c r="DT14" s="84" t="s">
        <v>41</v>
      </c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6"/>
      <c r="EH14" s="84" t="s">
        <v>41</v>
      </c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6"/>
      <c r="EV14" s="39"/>
      <c r="EW14" s="40" t="s">
        <v>41</v>
      </c>
    </row>
    <row r="15" spans="1:153" s="31" customFormat="1" ht="30.75" customHeight="1">
      <c r="A15" s="36"/>
      <c r="B15" s="87" t="s">
        <v>99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8"/>
      <c r="AY15" s="52">
        <v>140</v>
      </c>
      <c r="AZ15" s="84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6"/>
      <c r="BO15" s="89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1"/>
      <c r="CD15" s="84" t="s">
        <v>41</v>
      </c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6"/>
      <c r="CR15" s="89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1"/>
      <c r="DF15" s="84" t="s">
        <v>41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  <c r="DT15" s="84" t="s">
        <v>41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6"/>
      <c r="EH15" s="84" t="s">
        <v>41</v>
      </c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6"/>
      <c r="EV15" s="39"/>
      <c r="EW15" s="40" t="s">
        <v>41</v>
      </c>
    </row>
    <row r="16" spans="1:153" s="31" customFormat="1" ht="15" customHeight="1">
      <c r="A16" s="36"/>
      <c r="B16" s="87" t="s">
        <v>100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8"/>
      <c r="AY16" s="52">
        <v>150</v>
      </c>
      <c r="AZ16" s="84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6"/>
      <c r="BO16" s="89">
        <f>DF16</f>
        <v>1958302.31</v>
      </c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1"/>
      <c r="CD16" s="84" t="s">
        <v>41</v>
      </c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6"/>
      <c r="CR16" s="89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1"/>
      <c r="DF16" s="84">
        <v>1958302.31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  <c r="DT16" s="84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6"/>
      <c r="EH16" s="84" t="s">
        <v>41</v>
      </c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6"/>
      <c r="EV16" s="42" t="s">
        <v>41</v>
      </c>
      <c r="EW16" s="40" t="s">
        <v>41</v>
      </c>
    </row>
    <row r="17" spans="1:153" s="31" customFormat="1" ht="16.5" customHeight="1">
      <c r="A17" s="36"/>
      <c r="B17" s="87" t="s">
        <v>101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8"/>
      <c r="AY17" s="52">
        <v>160</v>
      </c>
      <c r="AZ17" s="84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6"/>
      <c r="BO17" s="89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1"/>
      <c r="CD17" s="84" t="s">
        <v>41</v>
      </c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6"/>
      <c r="CR17" s="89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1"/>
      <c r="DF17" s="84" t="s">
        <v>41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  <c r="DT17" s="84" t="s">
        <v>41</v>
      </c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6"/>
      <c r="EH17" s="84" t="s">
        <v>41</v>
      </c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6"/>
      <c r="EV17" s="41"/>
      <c r="EW17" s="39"/>
    </row>
    <row r="18" spans="1:153" s="31" customFormat="1" ht="17.25" customHeight="1">
      <c r="A18" s="36"/>
      <c r="B18" s="87" t="s">
        <v>102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8"/>
      <c r="AY18" s="52">
        <v>180</v>
      </c>
      <c r="AZ18" s="84" t="s">
        <v>41</v>
      </c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6"/>
      <c r="BO18" s="89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1"/>
      <c r="CD18" s="84" t="s">
        <v>41</v>
      </c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6"/>
      <c r="CR18" s="89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1"/>
      <c r="DF18" s="84" t="s">
        <v>41</v>
      </c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  <c r="DT18" s="84" t="s">
        <v>41</v>
      </c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6"/>
      <c r="EH18" s="84" t="s">
        <v>41</v>
      </c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6"/>
      <c r="EV18" s="41"/>
      <c r="EW18" s="40" t="s">
        <v>41</v>
      </c>
    </row>
    <row r="19" spans="1:153" s="45" customFormat="1" ht="15" customHeight="1">
      <c r="A19" s="43"/>
      <c r="B19" s="105" t="s">
        <v>103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51">
        <v>200</v>
      </c>
      <c r="AZ19" s="92" t="s">
        <v>41</v>
      </c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4"/>
      <c r="BO19" s="95">
        <f>BO23+BO26+BO30+BO34</f>
        <v>59790382.03</v>
      </c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7"/>
      <c r="CD19" s="95">
        <f>CD23+CD26+CD30+CD34</f>
        <v>52064076.03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7"/>
      <c r="CR19" s="95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7"/>
      <c r="DF19" s="92">
        <f>DF23+DF26+DF34</f>
        <v>3379650</v>
      </c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4"/>
      <c r="DT19" s="92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4"/>
      <c r="EH19" s="92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4"/>
      <c r="EV19" s="37">
        <f>EV34</f>
        <v>4346656</v>
      </c>
      <c r="EW19" s="44"/>
    </row>
    <row r="20" spans="1:153" s="31" customFormat="1" ht="15" customHeight="1">
      <c r="A20" s="36"/>
      <c r="B20" s="87" t="s">
        <v>42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8"/>
      <c r="AY20" s="52"/>
      <c r="AZ20" s="99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1"/>
      <c r="BO20" s="89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1"/>
      <c r="CD20" s="84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6"/>
      <c r="CR20" s="89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1"/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  <c r="DT20" s="84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6"/>
      <c r="EH20" s="84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6"/>
      <c r="EV20" s="41"/>
      <c r="EW20" s="39"/>
    </row>
    <row r="21" spans="1:153" s="31" customFormat="1" ht="16.5" customHeight="1">
      <c r="A21" s="36"/>
      <c r="B21" s="87" t="s">
        <v>104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8"/>
      <c r="AY21" s="52">
        <v>210</v>
      </c>
      <c r="AZ21" s="102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95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7"/>
      <c r="CD21" s="92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4"/>
      <c r="CR21" s="89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1"/>
      <c r="DF21" s="84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6"/>
      <c r="DT21" s="84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6"/>
      <c r="EH21" s="84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6"/>
      <c r="EV21" s="41"/>
      <c r="EW21" s="39"/>
    </row>
    <row r="22" spans="1:153" s="31" customFormat="1" ht="15" customHeight="1">
      <c r="A22" s="36"/>
      <c r="B22" s="87" t="s">
        <v>43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8"/>
      <c r="AY22" s="52"/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1"/>
      <c r="BO22" s="89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1"/>
      <c r="CD22" s="84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6"/>
      <c r="CR22" s="89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1"/>
      <c r="DF22" s="84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6"/>
      <c r="DT22" s="84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6"/>
      <c r="EH22" s="84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6"/>
      <c r="EV22" s="41"/>
      <c r="EW22" s="39"/>
    </row>
    <row r="23" spans="1:153" s="31" customFormat="1" ht="15" customHeight="1">
      <c r="A23" s="36"/>
      <c r="B23" s="87" t="s">
        <v>105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52">
        <v>211</v>
      </c>
      <c r="AZ23" s="99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O23" s="89">
        <f aca="true" t="shared" si="0" ref="BO23:BO28">CD23+CR23+DF23+DT23+EH23+EV23+EW23</f>
        <v>42201000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89">
        <f>CD24+CD25</f>
        <v>42201000</v>
      </c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1"/>
      <c r="CR23" s="89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1"/>
      <c r="DF23" s="89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1"/>
      <c r="DT23" s="84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6"/>
      <c r="EH23" s="84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6"/>
      <c r="EV23" s="41"/>
      <c r="EW23" s="39"/>
    </row>
    <row r="24" spans="1:153" s="31" customFormat="1" ht="15" customHeight="1">
      <c r="A24" s="36"/>
      <c r="B24" s="87" t="s">
        <v>44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8"/>
      <c r="AY24" s="52"/>
      <c r="AZ24" s="99">
        <v>111</v>
      </c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1"/>
      <c r="BO24" s="89">
        <f t="shared" si="0"/>
        <v>32714000</v>
      </c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1"/>
      <c r="CD24" s="89">
        <f>12701000+5374000+14639000</f>
        <v>32714000</v>
      </c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1"/>
      <c r="CR24" s="89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1"/>
      <c r="DF24" s="89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1"/>
      <c r="DT24" s="84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6"/>
      <c r="EH24" s="84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6"/>
      <c r="EV24" s="41"/>
      <c r="EW24" s="39"/>
    </row>
    <row r="25" spans="1:153" s="31" customFormat="1" ht="15" customHeight="1">
      <c r="A25" s="36"/>
      <c r="B25" s="87" t="s">
        <v>45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52"/>
      <c r="AZ25" s="99">
        <v>119</v>
      </c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1"/>
      <c r="BO25" s="89">
        <f t="shared" si="0"/>
        <v>9487000</v>
      </c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1"/>
      <c r="CD25" s="89">
        <f>3684000+1558000+4245000</f>
        <v>9487000</v>
      </c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1"/>
      <c r="CR25" s="89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1"/>
      <c r="DF25" s="89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1"/>
      <c r="DT25" s="84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6"/>
      <c r="EH25" s="84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6"/>
      <c r="EV25" s="41"/>
      <c r="EW25" s="39"/>
    </row>
    <row r="26" spans="1:153" s="31" customFormat="1" ht="15" customHeight="1">
      <c r="A26" s="36"/>
      <c r="B26" s="87" t="s">
        <v>106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52">
        <v>220</v>
      </c>
      <c r="AZ26" s="99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1"/>
      <c r="BO26" s="89">
        <f t="shared" si="0"/>
        <v>1887000</v>
      </c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1"/>
      <c r="CD26" s="89">
        <f>CD27+CD28</f>
        <v>57000</v>
      </c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1"/>
      <c r="CR26" s="89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1"/>
      <c r="DF26" s="89">
        <f>DF27+DF28</f>
        <v>1830000</v>
      </c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1"/>
      <c r="DT26" s="84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6"/>
      <c r="EH26" s="84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6"/>
      <c r="EV26" s="41"/>
      <c r="EW26" s="39"/>
    </row>
    <row r="27" spans="1:153" s="31" customFormat="1" ht="15">
      <c r="A27" s="3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52"/>
      <c r="AZ27" s="99">
        <v>112</v>
      </c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1"/>
      <c r="BO27" s="89">
        <f t="shared" si="0"/>
        <v>1879000</v>
      </c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1"/>
      <c r="CD27" s="89">
        <v>49000</v>
      </c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1"/>
      <c r="CR27" s="89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1"/>
      <c r="DF27" s="89">
        <v>1830000</v>
      </c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1"/>
      <c r="DT27" s="84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6"/>
      <c r="EH27" s="84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6"/>
      <c r="EV27" s="41"/>
      <c r="EW27" s="39"/>
    </row>
    <row r="28" spans="1:153" s="31" customFormat="1" ht="15">
      <c r="A28" s="3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8"/>
      <c r="AY28" s="52"/>
      <c r="AZ28" s="99">
        <v>321</v>
      </c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89">
        <f t="shared" si="0"/>
        <v>8000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1"/>
      <c r="CD28" s="89">
        <v>8000</v>
      </c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1"/>
      <c r="CR28" s="89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1"/>
      <c r="DF28" s="89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1"/>
      <c r="DT28" s="84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6"/>
      <c r="EH28" s="84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6"/>
      <c r="EV28" s="41"/>
      <c r="EW28" s="39"/>
    </row>
    <row r="29" spans="1:153" s="31" customFormat="1" ht="15" customHeight="1">
      <c r="A29" s="36"/>
      <c r="B29" s="87" t="s">
        <v>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52"/>
      <c r="AZ29" s="99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1"/>
      <c r="BO29" s="89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  <c r="CD29" s="89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1"/>
      <c r="CR29" s="89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1"/>
      <c r="DF29" s="89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1"/>
      <c r="DT29" s="84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6"/>
      <c r="EH29" s="84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6"/>
      <c r="EV29" s="41"/>
      <c r="EW29" s="39"/>
    </row>
    <row r="30" spans="1:153" s="31" customFormat="1" ht="15" customHeight="1">
      <c r="A30" s="36"/>
      <c r="B30" s="87" t="s">
        <v>107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52">
        <v>230</v>
      </c>
      <c r="AZ30" s="102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89">
        <f>CD30+CR30+DF30+DT30+EH30+EV30+EW30</f>
        <v>597505.28</v>
      </c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1"/>
      <c r="CD30" s="89">
        <f>10000+94485+493020.28</f>
        <v>597505.28</v>
      </c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1"/>
      <c r="CR30" s="89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1"/>
      <c r="DF30" s="89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1"/>
      <c r="DT30" s="84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6"/>
      <c r="EH30" s="84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6"/>
      <c r="EV30" s="41"/>
      <c r="EW30" s="39"/>
    </row>
    <row r="31" spans="1:153" s="31" customFormat="1" ht="15" customHeight="1">
      <c r="A31" s="36"/>
      <c r="B31" s="87" t="s">
        <v>43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52"/>
      <c r="AZ31" s="99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1"/>
      <c r="BO31" s="89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1"/>
      <c r="CD31" s="84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6"/>
      <c r="CR31" s="89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1"/>
      <c r="DF31" s="89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1"/>
      <c r="DT31" s="84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6"/>
      <c r="EH31" s="84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6"/>
      <c r="EV31" s="41"/>
      <c r="EW31" s="39"/>
    </row>
    <row r="32" spans="1:153" s="31" customFormat="1" ht="15" customHeight="1">
      <c r="A32" s="36"/>
      <c r="B32" s="87" t="s">
        <v>108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52">
        <v>240</v>
      </c>
      <c r="AZ32" s="99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1"/>
      <c r="BO32" s="89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1"/>
      <c r="CD32" s="84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6"/>
      <c r="CR32" s="89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1"/>
      <c r="DF32" s="89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84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6"/>
      <c r="EH32" s="84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6"/>
      <c r="EV32" s="41"/>
      <c r="EW32" s="39"/>
    </row>
    <row r="33" spans="1:153" s="31" customFormat="1" ht="15" customHeight="1">
      <c r="A33" s="36"/>
      <c r="B33" s="87" t="s">
        <v>109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8"/>
      <c r="AY33" s="52">
        <v>250</v>
      </c>
      <c r="AZ33" s="99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1"/>
      <c r="BO33" s="89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1"/>
      <c r="CD33" s="84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6"/>
      <c r="CR33" s="89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1"/>
      <c r="DF33" s="89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84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6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6"/>
      <c r="EV33" s="41"/>
      <c r="EW33" s="39"/>
    </row>
    <row r="34" spans="1:153" s="31" customFormat="1" ht="15" customHeight="1">
      <c r="A34" s="36"/>
      <c r="B34" s="87" t="s">
        <v>110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8"/>
      <c r="AY34" s="52">
        <v>260</v>
      </c>
      <c r="AZ34" s="84" t="s">
        <v>41</v>
      </c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6"/>
      <c r="BO34" s="95">
        <f>CD34+CR34+DF34+DT34+EH34+EV34+EW34</f>
        <v>15104876.75</v>
      </c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7"/>
      <c r="CD34" s="89">
        <f>110000+30000+12000+1232000+535000+234000+2000000+913570.75+853000+100000+2015000+350000+200000+624000</f>
        <v>9208570.75</v>
      </c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1"/>
      <c r="CR34" s="89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1"/>
      <c r="DF34" s="89">
        <f>1549650</f>
        <v>1549650</v>
      </c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1"/>
      <c r="DT34" s="89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1"/>
      <c r="EH34" s="89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1"/>
      <c r="EV34" s="41">
        <v>4346656</v>
      </c>
      <c r="EW34" s="39"/>
    </row>
    <row r="35" spans="1:153" s="31" customFormat="1" ht="15" customHeight="1" hidden="1">
      <c r="A35" s="3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8"/>
      <c r="AY35" s="52"/>
      <c r="AZ35" s="84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6"/>
      <c r="BO35" s="89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1"/>
      <c r="CD35" s="89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1"/>
      <c r="CR35" s="89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1"/>
      <c r="DF35" s="89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1"/>
      <c r="DT35" s="89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1"/>
      <c r="EH35" s="89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1"/>
      <c r="EV35" s="41"/>
      <c r="EW35" s="39"/>
    </row>
    <row r="36" spans="1:153" s="31" customFormat="1" ht="15" customHeight="1">
      <c r="A36" s="36"/>
      <c r="B36" s="87" t="s">
        <v>111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8"/>
      <c r="AY36" s="52">
        <v>300</v>
      </c>
      <c r="AZ36" s="84" t="s">
        <v>41</v>
      </c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6"/>
      <c r="BO36" s="89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1"/>
      <c r="CD36" s="89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1"/>
      <c r="CR36" s="89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1"/>
      <c r="DF36" s="89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1"/>
      <c r="DT36" s="89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1"/>
      <c r="EH36" s="89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1"/>
      <c r="EV36" s="41"/>
      <c r="EW36" s="39"/>
    </row>
    <row r="37" spans="1:153" s="31" customFormat="1" ht="15" customHeight="1">
      <c r="A37" s="36"/>
      <c r="B37" s="87" t="s">
        <v>43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8"/>
      <c r="AY37" s="52"/>
      <c r="AZ37" s="84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6"/>
      <c r="BO37" s="89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1"/>
      <c r="CD37" s="89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1"/>
      <c r="CR37" s="89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1"/>
      <c r="DF37" s="89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1"/>
      <c r="DT37" s="89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1"/>
      <c r="EH37" s="89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1"/>
      <c r="EV37" s="41"/>
      <c r="EW37" s="39"/>
    </row>
    <row r="38" spans="1:153" s="31" customFormat="1" ht="30" customHeight="1" hidden="1">
      <c r="A38" s="3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8"/>
      <c r="AY38" s="52"/>
      <c r="AZ38" s="84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6"/>
      <c r="BO38" s="89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1"/>
      <c r="CD38" s="89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1"/>
      <c r="CR38" s="89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1"/>
      <c r="DF38" s="89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1"/>
      <c r="DT38" s="89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1"/>
      <c r="EH38" s="89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1"/>
      <c r="EV38" s="41"/>
      <c r="EW38" s="39"/>
    </row>
    <row r="39" spans="1:153" s="31" customFormat="1" ht="14.25" customHeight="1" hidden="1">
      <c r="A39" s="3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8"/>
      <c r="AY39" s="52"/>
      <c r="AZ39" s="84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6"/>
      <c r="BO39" s="89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1"/>
      <c r="CD39" s="89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1"/>
      <c r="CR39" s="89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1"/>
      <c r="DF39" s="89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1"/>
      <c r="DT39" s="89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1"/>
      <c r="EH39" s="89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1"/>
      <c r="EV39" s="41"/>
      <c r="EW39" s="39"/>
    </row>
    <row r="40" spans="1:153" s="31" customFormat="1" ht="48.75" customHeight="1" hidden="1">
      <c r="A40" s="3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8"/>
      <c r="AY40" s="52"/>
      <c r="AZ40" s="84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6"/>
      <c r="BO40" s="89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1"/>
      <c r="CD40" s="89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1"/>
      <c r="CR40" s="89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1"/>
      <c r="DF40" s="89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1"/>
      <c r="DT40" s="89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1"/>
      <c r="EH40" s="89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1"/>
      <c r="EV40" s="41"/>
      <c r="EW40" s="39"/>
    </row>
    <row r="41" spans="1:153" s="31" customFormat="1" ht="15" customHeight="1">
      <c r="A41" s="36"/>
      <c r="B41" s="87" t="s">
        <v>112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8"/>
      <c r="AY41" s="52">
        <v>310</v>
      </c>
      <c r="AZ41" s="92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4"/>
      <c r="BO41" s="95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7"/>
      <c r="CD41" s="95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7"/>
      <c r="CR41" s="89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1"/>
      <c r="DF41" s="89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1"/>
      <c r="DT41" s="89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1"/>
      <c r="EH41" s="89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1"/>
      <c r="EV41" s="41"/>
      <c r="EW41" s="39"/>
    </row>
    <row r="42" spans="1:168" s="31" customFormat="1" ht="14.25" customHeight="1">
      <c r="A42" s="36"/>
      <c r="B42" s="87" t="s">
        <v>113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8"/>
      <c r="AY42" s="52">
        <v>320</v>
      </c>
      <c r="AZ42" s="84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6"/>
      <c r="BO42" s="89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1"/>
      <c r="CD42" s="89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1"/>
      <c r="CR42" s="89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1"/>
      <c r="DF42" s="89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1"/>
      <c r="DT42" s="89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1"/>
      <c r="EH42" s="89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1"/>
      <c r="EV42" s="41"/>
      <c r="EW42" s="39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</row>
    <row r="43" spans="1:168" s="31" customFormat="1" ht="15" customHeight="1">
      <c r="A43" s="36"/>
      <c r="B43" s="87" t="s">
        <v>114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8"/>
      <c r="AY43" s="52">
        <v>400</v>
      </c>
      <c r="AZ43" s="84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6"/>
      <c r="BO43" s="89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1"/>
      <c r="CD43" s="89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1"/>
      <c r="CR43" s="89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1"/>
      <c r="DF43" s="89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1"/>
      <c r="DT43" s="89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1"/>
      <c r="EH43" s="89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1"/>
      <c r="EV43" s="41"/>
      <c r="EW43" s="39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</row>
    <row r="44" spans="1:153" s="31" customFormat="1" ht="45" customHeight="1" hidden="1">
      <c r="A44" s="3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8"/>
      <c r="AY44" s="52"/>
      <c r="AZ44" s="84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6"/>
      <c r="BO44" s="89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1"/>
      <c r="CD44" s="89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1"/>
      <c r="CR44" s="89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1"/>
      <c r="DF44" s="89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1"/>
      <c r="DT44" s="89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1"/>
      <c r="EH44" s="89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1"/>
      <c r="EV44" s="41"/>
      <c r="EW44" s="39"/>
    </row>
    <row r="45" spans="1:153" s="31" customFormat="1" ht="15" customHeight="1">
      <c r="A45" s="36"/>
      <c r="B45" s="87" t="s">
        <v>115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8"/>
      <c r="AY45" s="52"/>
      <c r="AZ45" s="92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4"/>
      <c r="BO45" s="95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7"/>
      <c r="CD45" s="95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7"/>
      <c r="CR45" s="89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1"/>
      <c r="DF45" s="89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1"/>
      <c r="DT45" s="89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1"/>
      <c r="EH45" s="89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1"/>
      <c r="EV45" s="41"/>
      <c r="EW45" s="39"/>
    </row>
    <row r="46" spans="1:153" s="31" customFormat="1" ht="15" customHeight="1">
      <c r="A46" s="36"/>
      <c r="B46" s="87" t="s">
        <v>116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8"/>
      <c r="AY46" s="52">
        <v>410</v>
      </c>
      <c r="AZ46" s="92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4"/>
      <c r="BO46" s="95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7"/>
      <c r="CD46" s="95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7"/>
      <c r="CR46" s="89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1"/>
      <c r="DF46" s="89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1"/>
      <c r="DT46" s="89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1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1"/>
      <c r="EV46" s="41"/>
      <c r="EW46" s="39"/>
    </row>
    <row r="47" spans="1:153" s="31" customFormat="1" ht="14.25" customHeight="1">
      <c r="A47" s="36"/>
      <c r="B47" s="87" t="s">
        <v>117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8"/>
      <c r="AY47" s="52">
        <v>420</v>
      </c>
      <c r="AZ47" s="84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  <c r="BO47" s="89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1"/>
      <c r="CD47" s="89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1"/>
      <c r="CR47" s="89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1"/>
      <c r="DF47" s="89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1"/>
      <c r="DT47" s="89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1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1"/>
      <c r="EV47" s="41"/>
      <c r="EW47" s="39"/>
    </row>
    <row r="48" spans="1:153" s="31" customFormat="1" ht="15" customHeight="1">
      <c r="A48" s="36"/>
      <c r="B48" s="87" t="s">
        <v>118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8"/>
      <c r="AY48" s="52">
        <v>500</v>
      </c>
      <c r="AZ48" s="84" t="s">
        <v>41</v>
      </c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  <c r="BO48" s="89">
        <f>CD48+CR48+DF48+DT48+EH48+EV48+EW48</f>
        <v>89217.62</v>
      </c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1"/>
      <c r="CD48" s="89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1"/>
      <c r="CR48" s="89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1"/>
      <c r="DF48" s="89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1"/>
      <c r="DT48" s="89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1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1"/>
      <c r="EV48" s="41">
        <v>89217.62</v>
      </c>
      <c r="EW48" s="39"/>
    </row>
    <row r="49" spans="1:153" s="31" customFormat="1" ht="30" customHeight="1">
      <c r="A49" s="36"/>
      <c r="B49" s="87" t="s">
        <v>119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52">
        <v>600</v>
      </c>
      <c r="AZ49" s="84" t="s">
        <v>41</v>
      </c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  <c r="BO49" s="89">
        <f>CD49+CR49+DF49+DT49+EH49+EV49+EW49</f>
        <v>0</v>
      </c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1"/>
      <c r="CD49" s="84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6"/>
      <c r="CR49" s="89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1"/>
      <c r="DF49" s="84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6"/>
      <c r="DT49" s="84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6"/>
      <c r="EH49" s="84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6"/>
      <c r="EV49" s="41">
        <v>0</v>
      </c>
      <c r="EW49" s="39"/>
    </row>
    <row r="50" s="28" customFormat="1" ht="22.5" customHeight="1">
      <c r="AY50" s="53"/>
    </row>
    <row r="51" spans="3:79" s="28" customFormat="1" ht="15.75">
      <c r="C51" s="16" t="s">
        <v>46</v>
      </c>
      <c r="AY51" s="53"/>
      <c r="BK51" s="3"/>
      <c r="CA51" s="28" t="s">
        <v>58</v>
      </c>
    </row>
    <row r="52" spans="3:63" s="28" customFormat="1" ht="15">
      <c r="C52" s="1" t="s">
        <v>47</v>
      </c>
      <c r="AX52" s="46" t="s">
        <v>48</v>
      </c>
      <c r="AY52" s="54"/>
      <c r="BK52" s="17"/>
    </row>
    <row r="53" spans="3:63" s="28" customFormat="1" ht="15">
      <c r="C53" s="18"/>
      <c r="AY53" s="53"/>
      <c r="BK53" s="1"/>
    </row>
    <row r="54" spans="3:52" s="28" customFormat="1" ht="15.75">
      <c r="C54" s="16" t="s">
        <v>49</v>
      </c>
      <c r="AY54" s="53"/>
      <c r="AZ54" s="3" t="s">
        <v>50</v>
      </c>
    </row>
    <row r="55" spans="3:63" s="28" customFormat="1" ht="15">
      <c r="C55" s="1"/>
      <c r="AY55" s="53"/>
      <c r="BK55" s="1"/>
    </row>
    <row r="56" spans="3:63" s="28" customFormat="1" ht="15">
      <c r="C56" s="1"/>
      <c r="AY56" s="53"/>
      <c r="BK56" s="1"/>
    </row>
    <row r="57" spans="3:52" s="28" customFormat="1" ht="15.75">
      <c r="C57" s="16" t="s">
        <v>51</v>
      </c>
      <c r="AY57" s="53"/>
      <c r="AZ57" s="3" t="s">
        <v>52</v>
      </c>
    </row>
    <row r="58" spans="3:63" s="28" customFormat="1" ht="15">
      <c r="C58" s="1"/>
      <c r="AY58" s="53"/>
      <c r="BK58" s="1"/>
    </row>
    <row r="59" spans="3:51" s="28" customFormat="1" ht="15">
      <c r="C59" s="1" t="s">
        <v>53</v>
      </c>
      <c r="AY59" s="53"/>
    </row>
    <row r="60" spans="3:51" s="28" customFormat="1" ht="15">
      <c r="C60" s="1"/>
      <c r="AY60" s="53"/>
    </row>
    <row r="61" spans="3:51" s="28" customFormat="1" ht="15.75">
      <c r="C61" s="19" t="str">
        <f>'[1]титул. Дс 1'!F11</f>
        <v>"31"  января  2017г.</v>
      </c>
      <c r="AY61" s="53"/>
    </row>
  </sheetData>
  <sheetProtection/>
  <mergeCells count="344">
    <mergeCell ref="A2:EV2"/>
    <mergeCell ref="BA3:CT3"/>
    <mergeCell ref="BC4:CT4"/>
    <mergeCell ref="A5:AX8"/>
    <mergeCell ref="AY5:AY8"/>
    <mergeCell ref="AZ5:BN8"/>
    <mergeCell ref="BO5:EW5"/>
    <mergeCell ref="BO6:CC8"/>
    <mergeCell ref="CD6:EW6"/>
    <mergeCell ref="CD7:CQ8"/>
    <mergeCell ref="CR7:DE8"/>
    <mergeCell ref="DF7:DS8"/>
    <mergeCell ref="DT7:EG8"/>
    <mergeCell ref="EH7:EU8"/>
    <mergeCell ref="EV7:EW7"/>
    <mergeCell ref="A9:AX9"/>
    <mergeCell ref="AZ9:BN9"/>
    <mergeCell ref="BO9:CC9"/>
    <mergeCell ref="CD9:CQ9"/>
    <mergeCell ref="CR9:DE9"/>
    <mergeCell ref="DF9:DS9"/>
    <mergeCell ref="DT9:EG9"/>
    <mergeCell ref="EH9:EU9"/>
    <mergeCell ref="B10:AX10"/>
    <mergeCell ref="AZ10:BN10"/>
    <mergeCell ref="BO10:CC10"/>
    <mergeCell ref="CD10:CQ10"/>
    <mergeCell ref="CR10:DE10"/>
    <mergeCell ref="DF10:DS10"/>
    <mergeCell ref="DT10:EG10"/>
    <mergeCell ref="EH10:EU10"/>
    <mergeCell ref="B11:AX11"/>
    <mergeCell ref="AZ11:BN11"/>
    <mergeCell ref="BO11:CC11"/>
    <mergeCell ref="CD11:CQ11"/>
    <mergeCell ref="CR11:DE11"/>
    <mergeCell ref="DF11:DS11"/>
    <mergeCell ref="DT11:EG11"/>
    <mergeCell ref="EH11:EU11"/>
    <mergeCell ref="B12:AX12"/>
    <mergeCell ref="AZ12:BN12"/>
    <mergeCell ref="BO12:CC12"/>
    <mergeCell ref="CD12:CQ12"/>
    <mergeCell ref="CR12:DE12"/>
    <mergeCell ref="DF12:DS12"/>
    <mergeCell ref="DT12:EG12"/>
    <mergeCell ref="EH12:EU12"/>
    <mergeCell ref="B13:AX13"/>
    <mergeCell ref="AZ13:BN13"/>
    <mergeCell ref="BO13:CC13"/>
    <mergeCell ref="CD13:CQ13"/>
    <mergeCell ref="CR13:DE13"/>
    <mergeCell ref="DF13:DS13"/>
    <mergeCell ref="DT13:EG13"/>
    <mergeCell ref="EH13:EU13"/>
    <mergeCell ref="B14:AX14"/>
    <mergeCell ref="AZ14:BN14"/>
    <mergeCell ref="BO14:CC14"/>
    <mergeCell ref="CD14:CQ14"/>
    <mergeCell ref="CR14:DE14"/>
    <mergeCell ref="DF14:DS14"/>
    <mergeCell ref="DT14:EG14"/>
    <mergeCell ref="EH14:EU14"/>
    <mergeCell ref="B15:AX15"/>
    <mergeCell ref="AZ15:BN15"/>
    <mergeCell ref="BO15:CC15"/>
    <mergeCell ref="CD15:CQ15"/>
    <mergeCell ref="CR15:DE15"/>
    <mergeCell ref="DF15:DS15"/>
    <mergeCell ref="DT15:EG15"/>
    <mergeCell ref="EH15:EU15"/>
    <mergeCell ref="B16:AX16"/>
    <mergeCell ref="AZ16:BN16"/>
    <mergeCell ref="BO16:CC16"/>
    <mergeCell ref="CD16:CQ16"/>
    <mergeCell ref="CR16:DE16"/>
    <mergeCell ref="DF16:DS16"/>
    <mergeCell ref="DT16:EG16"/>
    <mergeCell ref="EH16:EU16"/>
    <mergeCell ref="B17:AX17"/>
    <mergeCell ref="AZ17:BN17"/>
    <mergeCell ref="BO17:CC17"/>
    <mergeCell ref="CD17:CQ17"/>
    <mergeCell ref="CR17:DE17"/>
    <mergeCell ref="DF17:DS17"/>
    <mergeCell ref="DT17:EG17"/>
    <mergeCell ref="EH17:EU17"/>
    <mergeCell ref="B18:AX18"/>
    <mergeCell ref="AZ18:BN18"/>
    <mergeCell ref="BO18:CC18"/>
    <mergeCell ref="CD18:CQ18"/>
    <mergeCell ref="CR18:DE18"/>
    <mergeCell ref="DF18:DS18"/>
    <mergeCell ref="DT18:EG18"/>
    <mergeCell ref="EH18:EU18"/>
    <mergeCell ref="B19:AX19"/>
    <mergeCell ref="AZ19:BN19"/>
    <mergeCell ref="BO19:CC19"/>
    <mergeCell ref="CD19:CQ19"/>
    <mergeCell ref="CR19:DE19"/>
    <mergeCell ref="DF19:DS19"/>
    <mergeCell ref="DT19:EG19"/>
    <mergeCell ref="EH19:EU19"/>
    <mergeCell ref="B20:AX20"/>
    <mergeCell ref="AZ20:BN20"/>
    <mergeCell ref="BO20:CC20"/>
    <mergeCell ref="CD20:CQ20"/>
    <mergeCell ref="CR20:DE20"/>
    <mergeCell ref="DF20:DS20"/>
    <mergeCell ref="DT20:EG20"/>
    <mergeCell ref="EH20:EU20"/>
    <mergeCell ref="B21:AX21"/>
    <mergeCell ref="AZ21:BN21"/>
    <mergeCell ref="BO21:CC21"/>
    <mergeCell ref="CD21:CQ21"/>
    <mergeCell ref="CR21:DE21"/>
    <mergeCell ref="DF21:DS21"/>
    <mergeCell ref="DT21:EG21"/>
    <mergeCell ref="EH21:EU21"/>
    <mergeCell ref="B22:AX22"/>
    <mergeCell ref="AZ22:BN22"/>
    <mergeCell ref="BO22:CC22"/>
    <mergeCell ref="CD22:CQ22"/>
    <mergeCell ref="CR22:DE22"/>
    <mergeCell ref="DF22:DS22"/>
    <mergeCell ref="DT22:EG22"/>
    <mergeCell ref="EH22:EU22"/>
    <mergeCell ref="B23:AX23"/>
    <mergeCell ref="AZ23:BN23"/>
    <mergeCell ref="BO23:CC23"/>
    <mergeCell ref="CD23:CQ23"/>
    <mergeCell ref="CR23:DE23"/>
    <mergeCell ref="DF23:DS23"/>
    <mergeCell ref="DT23:EG23"/>
    <mergeCell ref="EH23:EU23"/>
    <mergeCell ref="B24:AX24"/>
    <mergeCell ref="AZ24:BN24"/>
    <mergeCell ref="BO24:CC24"/>
    <mergeCell ref="CD24:CQ24"/>
    <mergeCell ref="CR24:DE24"/>
    <mergeCell ref="DF24:DS24"/>
    <mergeCell ref="DT24:EG24"/>
    <mergeCell ref="EH24:EU24"/>
    <mergeCell ref="B25:AX25"/>
    <mergeCell ref="AZ25:BN25"/>
    <mergeCell ref="BO25:CC25"/>
    <mergeCell ref="CD25:CQ25"/>
    <mergeCell ref="CR25:DE25"/>
    <mergeCell ref="DF25:DS25"/>
    <mergeCell ref="DT25:EG25"/>
    <mergeCell ref="EH25:EU25"/>
    <mergeCell ref="B26:AX26"/>
    <mergeCell ref="AZ26:BN26"/>
    <mergeCell ref="BO26:CC26"/>
    <mergeCell ref="CD26:CQ26"/>
    <mergeCell ref="CR26:DE26"/>
    <mergeCell ref="DF26:DS26"/>
    <mergeCell ref="DT26:EG26"/>
    <mergeCell ref="EH26:EU26"/>
    <mergeCell ref="B27:AX27"/>
    <mergeCell ref="AZ27:BN27"/>
    <mergeCell ref="BO27:CC27"/>
    <mergeCell ref="CD27:CQ27"/>
    <mergeCell ref="CR27:DE27"/>
    <mergeCell ref="DF27:DS27"/>
    <mergeCell ref="DT27:EG27"/>
    <mergeCell ref="EH27:EU27"/>
    <mergeCell ref="B28:AX28"/>
    <mergeCell ref="AZ28:BN28"/>
    <mergeCell ref="BO28:CC28"/>
    <mergeCell ref="CD28:CQ28"/>
    <mergeCell ref="CR28:DE28"/>
    <mergeCell ref="DF28:DS28"/>
    <mergeCell ref="DT28:EG28"/>
    <mergeCell ref="EH28:EU28"/>
    <mergeCell ref="B29:AX29"/>
    <mergeCell ref="AZ29:BN29"/>
    <mergeCell ref="BO29:CC29"/>
    <mergeCell ref="CD29:CQ29"/>
    <mergeCell ref="CR29:DE29"/>
    <mergeCell ref="DF29:DS29"/>
    <mergeCell ref="DT29:EG29"/>
    <mergeCell ref="EH29:EU29"/>
    <mergeCell ref="B30:AX30"/>
    <mergeCell ref="AZ30:BN30"/>
    <mergeCell ref="BO30:CC30"/>
    <mergeCell ref="CD30:CQ30"/>
    <mergeCell ref="CR30:DE30"/>
    <mergeCell ref="DF30:DS30"/>
    <mergeCell ref="DT30:EG30"/>
    <mergeCell ref="EH30:EU30"/>
    <mergeCell ref="B31:AX31"/>
    <mergeCell ref="AZ31:BN31"/>
    <mergeCell ref="BO31:CC31"/>
    <mergeCell ref="CD31:CQ31"/>
    <mergeCell ref="CR31:DE31"/>
    <mergeCell ref="DF31:DS31"/>
    <mergeCell ref="DT31:EG31"/>
    <mergeCell ref="EH31:EU31"/>
    <mergeCell ref="B32:AX32"/>
    <mergeCell ref="AZ32:BN32"/>
    <mergeCell ref="BO32:CC32"/>
    <mergeCell ref="CD32:CQ32"/>
    <mergeCell ref="CR32:DE32"/>
    <mergeCell ref="DF32:DS32"/>
    <mergeCell ref="DT32:EG32"/>
    <mergeCell ref="EH32:EU32"/>
    <mergeCell ref="B33:AX33"/>
    <mergeCell ref="AZ33:BN33"/>
    <mergeCell ref="BO33:CC33"/>
    <mergeCell ref="CD33:CQ33"/>
    <mergeCell ref="CR33:DE33"/>
    <mergeCell ref="DF33:DS33"/>
    <mergeCell ref="DT33:EG33"/>
    <mergeCell ref="EH33:EU33"/>
    <mergeCell ref="B34:AX34"/>
    <mergeCell ref="AZ34:BN34"/>
    <mergeCell ref="BO34:CC34"/>
    <mergeCell ref="CD34:CQ34"/>
    <mergeCell ref="CR34:DE34"/>
    <mergeCell ref="DF34:DS34"/>
    <mergeCell ref="DT34:EG34"/>
    <mergeCell ref="EH34:EU34"/>
    <mergeCell ref="B35:AX35"/>
    <mergeCell ref="AZ35:BN35"/>
    <mergeCell ref="BO35:CC35"/>
    <mergeCell ref="CD35:CQ35"/>
    <mergeCell ref="CR35:DE35"/>
    <mergeCell ref="DF35:DS35"/>
    <mergeCell ref="DT35:EG35"/>
    <mergeCell ref="EH35:EU35"/>
    <mergeCell ref="B36:AX36"/>
    <mergeCell ref="AZ36:BN36"/>
    <mergeCell ref="BO36:CC36"/>
    <mergeCell ref="CD36:CQ36"/>
    <mergeCell ref="CR36:DE36"/>
    <mergeCell ref="DF36:DS36"/>
    <mergeCell ref="DT36:EG36"/>
    <mergeCell ref="EH36:EU36"/>
    <mergeCell ref="B37:AX37"/>
    <mergeCell ref="AZ37:BN37"/>
    <mergeCell ref="BO37:CC37"/>
    <mergeCell ref="CD37:CQ37"/>
    <mergeCell ref="CR37:DE37"/>
    <mergeCell ref="DF37:DS37"/>
    <mergeCell ref="DT37:EG37"/>
    <mergeCell ref="EH37:EU37"/>
    <mergeCell ref="B38:AX38"/>
    <mergeCell ref="AZ38:BN38"/>
    <mergeCell ref="BO38:CC38"/>
    <mergeCell ref="CD38:CQ38"/>
    <mergeCell ref="CR38:DE38"/>
    <mergeCell ref="DF38:DS38"/>
    <mergeCell ref="DT38:EG38"/>
    <mergeCell ref="EH38:EU38"/>
    <mergeCell ref="B39:AX39"/>
    <mergeCell ref="AZ39:BN39"/>
    <mergeCell ref="BO39:CC39"/>
    <mergeCell ref="CD39:CQ39"/>
    <mergeCell ref="CR39:DE39"/>
    <mergeCell ref="DF39:DS39"/>
    <mergeCell ref="DT39:EG39"/>
    <mergeCell ref="EH39:EU39"/>
    <mergeCell ref="B40:AX40"/>
    <mergeCell ref="AZ40:BN40"/>
    <mergeCell ref="BO40:CC40"/>
    <mergeCell ref="CD40:CQ40"/>
    <mergeCell ref="CR40:DE40"/>
    <mergeCell ref="DF40:DS40"/>
    <mergeCell ref="DT40:EG40"/>
    <mergeCell ref="EH40:EU40"/>
    <mergeCell ref="B41:AX41"/>
    <mergeCell ref="AZ41:BN41"/>
    <mergeCell ref="BO41:CC41"/>
    <mergeCell ref="CD41:CQ41"/>
    <mergeCell ref="CR41:DE41"/>
    <mergeCell ref="DF41:DS41"/>
    <mergeCell ref="DT41:EG41"/>
    <mergeCell ref="EH41:EU41"/>
    <mergeCell ref="B42:AX42"/>
    <mergeCell ref="AZ42:BN42"/>
    <mergeCell ref="BO42:CC42"/>
    <mergeCell ref="CD42:CQ42"/>
    <mergeCell ref="CR42:DE42"/>
    <mergeCell ref="DF42:DS42"/>
    <mergeCell ref="DT42:EG42"/>
    <mergeCell ref="EH42:EU42"/>
    <mergeCell ref="EX42:FL43"/>
    <mergeCell ref="B43:AX43"/>
    <mergeCell ref="AZ43:BN43"/>
    <mergeCell ref="BO43:CC43"/>
    <mergeCell ref="CD43:CQ43"/>
    <mergeCell ref="CR43:DE43"/>
    <mergeCell ref="DF43:DS43"/>
    <mergeCell ref="DT43:EG43"/>
    <mergeCell ref="EH43:EU43"/>
    <mergeCell ref="B44:AX44"/>
    <mergeCell ref="AZ44:BN44"/>
    <mergeCell ref="BO44:CC44"/>
    <mergeCell ref="CD44:CQ44"/>
    <mergeCell ref="CR44:DE44"/>
    <mergeCell ref="DF44:DS44"/>
    <mergeCell ref="DT44:EG44"/>
    <mergeCell ref="EH44:EU44"/>
    <mergeCell ref="B45:AX45"/>
    <mergeCell ref="AZ45:BN45"/>
    <mergeCell ref="BO45:CC45"/>
    <mergeCell ref="CD45:CQ45"/>
    <mergeCell ref="CR45:DE45"/>
    <mergeCell ref="DF45:DS45"/>
    <mergeCell ref="DT45:EG45"/>
    <mergeCell ref="EH45:EU45"/>
    <mergeCell ref="B46:AX46"/>
    <mergeCell ref="AZ46:BN46"/>
    <mergeCell ref="BO46:CC46"/>
    <mergeCell ref="CD46:CQ46"/>
    <mergeCell ref="CR46:DE46"/>
    <mergeCell ref="DF46:DS46"/>
    <mergeCell ref="DT46:EG46"/>
    <mergeCell ref="EH46:EU46"/>
    <mergeCell ref="B47:AX47"/>
    <mergeCell ref="AZ47:BN47"/>
    <mergeCell ref="BO47:CC47"/>
    <mergeCell ref="CD47:CQ47"/>
    <mergeCell ref="CR47:DE47"/>
    <mergeCell ref="DF47:DS47"/>
    <mergeCell ref="DT47:EG47"/>
    <mergeCell ref="EH47:EU47"/>
    <mergeCell ref="B48:AX48"/>
    <mergeCell ref="AZ48:BN48"/>
    <mergeCell ref="BO48:CC48"/>
    <mergeCell ref="CD48:CQ48"/>
    <mergeCell ref="CR48:DE48"/>
    <mergeCell ref="DF48:DS48"/>
    <mergeCell ref="DT48:EG48"/>
    <mergeCell ref="EH48:EU48"/>
    <mergeCell ref="DT49:EG49"/>
    <mergeCell ref="EH49:EU49"/>
    <mergeCell ref="B49:AX49"/>
    <mergeCell ref="AZ49:BN49"/>
    <mergeCell ref="BO49:CC49"/>
    <mergeCell ref="CD49:CQ49"/>
    <mergeCell ref="CR49:DE49"/>
    <mergeCell ref="DF49:DS4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selection activeCell="CY22" sqref="CY22"/>
    </sheetView>
  </sheetViews>
  <sheetFormatPr defaultColWidth="9.140625" defaultRowHeight="12.75"/>
  <cols>
    <col min="1" max="16" width="3.28125" style="0" customWidth="1"/>
    <col min="17" max="99" width="1.57421875" style="0" customWidth="1"/>
  </cols>
  <sheetData>
    <row r="1" s="56" customFormat="1" ht="12.75">
      <c r="CU1" s="57" t="s">
        <v>120</v>
      </c>
    </row>
    <row r="2" s="56" customFormat="1" ht="12.75"/>
    <row r="3" spans="1:99" s="58" customFormat="1" ht="15.75">
      <c r="A3" s="215" t="s">
        <v>121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</row>
    <row r="4" spans="37:67" s="58" customFormat="1" ht="15.75">
      <c r="AK4" s="215" t="s">
        <v>161</v>
      </c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</row>
    <row r="5" s="58" customFormat="1" ht="15.75"/>
    <row r="6" spans="1:99" s="56" customFormat="1" ht="12.75">
      <c r="A6" s="200" t="s">
        <v>122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1"/>
      <c r="Q6" s="199" t="s">
        <v>123</v>
      </c>
      <c r="R6" s="200"/>
      <c r="S6" s="200"/>
      <c r="T6" s="200"/>
      <c r="U6" s="201"/>
      <c r="V6" s="216" t="s">
        <v>124</v>
      </c>
      <c r="W6" s="217"/>
      <c r="X6" s="217"/>
      <c r="Y6" s="217"/>
      <c r="Z6" s="217"/>
      <c r="AA6" s="218"/>
      <c r="AB6" s="214" t="s">
        <v>125</v>
      </c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8"/>
    </row>
    <row r="7" spans="1:99" s="56" customFormat="1" ht="12.75">
      <c r="A7" s="209" t="s">
        <v>126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208" t="s">
        <v>127</v>
      </c>
      <c r="R7" s="209"/>
      <c r="S7" s="209"/>
      <c r="T7" s="209"/>
      <c r="U7" s="210"/>
      <c r="V7" s="211" t="s">
        <v>128</v>
      </c>
      <c r="W7" s="212"/>
      <c r="X7" s="212"/>
      <c r="Y7" s="212"/>
      <c r="Z7" s="212"/>
      <c r="AA7" s="213"/>
      <c r="AB7" s="199" t="s">
        <v>129</v>
      </c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1"/>
      <c r="AZ7" s="214" t="s">
        <v>42</v>
      </c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8"/>
    </row>
    <row r="8" spans="1:99" s="56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10"/>
      <c r="Q8" s="208"/>
      <c r="R8" s="209"/>
      <c r="S8" s="209"/>
      <c r="T8" s="209"/>
      <c r="U8" s="210"/>
      <c r="V8" s="211" t="s">
        <v>130</v>
      </c>
      <c r="W8" s="212"/>
      <c r="X8" s="212"/>
      <c r="Y8" s="212"/>
      <c r="Z8" s="212"/>
      <c r="AA8" s="213"/>
      <c r="AB8" s="208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10"/>
      <c r="AZ8" s="199" t="s">
        <v>131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1"/>
      <c r="BX8" s="199" t="s">
        <v>131</v>
      </c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1"/>
    </row>
    <row r="9" spans="1:99" s="56" customFormat="1" ht="12.7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10"/>
      <c r="Q9" s="208"/>
      <c r="R9" s="209"/>
      <c r="S9" s="209"/>
      <c r="T9" s="209"/>
      <c r="U9" s="210"/>
      <c r="V9" s="211"/>
      <c r="W9" s="212"/>
      <c r="X9" s="212"/>
      <c r="Y9" s="212"/>
      <c r="Z9" s="212"/>
      <c r="AA9" s="213"/>
      <c r="AB9" s="208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10"/>
      <c r="AZ9" s="208" t="s">
        <v>132</v>
      </c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10"/>
      <c r="BX9" s="208" t="s">
        <v>133</v>
      </c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10"/>
    </row>
    <row r="10" spans="1:99" s="56" customFormat="1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208"/>
      <c r="R10" s="209"/>
      <c r="S10" s="209"/>
      <c r="T10" s="209"/>
      <c r="U10" s="210"/>
      <c r="V10" s="211"/>
      <c r="W10" s="212"/>
      <c r="X10" s="212"/>
      <c r="Y10" s="212"/>
      <c r="Z10" s="212"/>
      <c r="AA10" s="213"/>
      <c r="AB10" s="208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10"/>
      <c r="AZ10" s="208" t="s">
        <v>134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10"/>
      <c r="BX10" s="208" t="s">
        <v>135</v>
      </c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10"/>
    </row>
    <row r="11" spans="1:99" s="56" customFormat="1" ht="12.7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208"/>
      <c r="R11" s="209"/>
      <c r="S11" s="209"/>
      <c r="T11" s="209"/>
      <c r="U11" s="210"/>
      <c r="V11" s="211"/>
      <c r="W11" s="212"/>
      <c r="X11" s="212"/>
      <c r="Y11" s="212"/>
      <c r="Z11" s="212"/>
      <c r="AA11" s="213"/>
      <c r="AB11" s="208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10"/>
      <c r="AZ11" s="208" t="s">
        <v>136</v>
      </c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10"/>
      <c r="BX11" s="208" t="s">
        <v>137</v>
      </c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10"/>
    </row>
    <row r="12" spans="1:99" s="56" customFormat="1" ht="12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208"/>
      <c r="R12" s="209"/>
      <c r="S12" s="209"/>
      <c r="T12" s="209"/>
      <c r="U12" s="210"/>
      <c r="V12" s="211"/>
      <c r="W12" s="212"/>
      <c r="X12" s="212"/>
      <c r="Y12" s="212"/>
      <c r="Z12" s="212"/>
      <c r="AA12" s="213"/>
      <c r="AB12" s="202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4"/>
      <c r="AZ12" s="202" t="s">
        <v>138</v>
      </c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4"/>
      <c r="BX12" s="202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4"/>
    </row>
    <row r="13" spans="1:99" s="56" customFormat="1" ht="12.7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208"/>
      <c r="R13" s="209"/>
      <c r="S13" s="209"/>
      <c r="T13" s="209"/>
      <c r="U13" s="210"/>
      <c r="V13" s="211"/>
      <c r="W13" s="212"/>
      <c r="X13" s="212"/>
      <c r="Y13" s="212"/>
      <c r="Z13" s="212"/>
      <c r="AA13" s="213"/>
      <c r="AB13" s="59"/>
      <c r="AC13" s="60"/>
      <c r="AD13" s="60"/>
      <c r="AE13" s="61" t="s">
        <v>139</v>
      </c>
      <c r="AF13" s="133">
        <v>17</v>
      </c>
      <c r="AG13" s="133"/>
      <c r="AH13" s="60" t="s">
        <v>140</v>
      </c>
      <c r="AI13" s="62"/>
      <c r="AJ13" s="59"/>
      <c r="AK13" s="60"/>
      <c r="AL13" s="60"/>
      <c r="AM13" s="61" t="s">
        <v>139</v>
      </c>
      <c r="AN13" s="133">
        <v>18</v>
      </c>
      <c r="AO13" s="133"/>
      <c r="AP13" s="60" t="s">
        <v>140</v>
      </c>
      <c r="AQ13" s="62"/>
      <c r="AR13" s="59"/>
      <c r="AS13" s="60"/>
      <c r="AT13" s="60"/>
      <c r="AU13" s="61" t="s">
        <v>139</v>
      </c>
      <c r="AV13" s="133">
        <v>19</v>
      </c>
      <c r="AW13" s="133"/>
      <c r="AX13" s="60" t="s">
        <v>140</v>
      </c>
      <c r="AY13" s="62"/>
      <c r="AZ13" s="59"/>
      <c r="BA13" s="60"/>
      <c r="BB13" s="60"/>
      <c r="BC13" s="61" t="s">
        <v>139</v>
      </c>
      <c r="BD13" s="133">
        <v>17</v>
      </c>
      <c r="BE13" s="133"/>
      <c r="BF13" s="60" t="s">
        <v>140</v>
      </c>
      <c r="BG13" s="62"/>
      <c r="BH13" s="59"/>
      <c r="BI13" s="60"/>
      <c r="BJ13" s="60"/>
      <c r="BK13" s="61" t="s">
        <v>139</v>
      </c>
      <c r="BL13" s="133">
        <v>18</v>
      </c>
      <c r="BM13" s="133"/>
      <c r="BN13" s="60" t="s">
        <v>140</v>
      </c>
      <c r="BO13" s="62"/>
      <c r="BP13" s="59"/>
      <c r="BQ13" s="60"/>
      <c r="BR13" s="60"/>
      <c r="BS13" s="61" t="s">
        <v>139</v>
      </c>
      <c r="BT13" s="133">
        <v>19</v>
      </c>
      <c r="BU13" s="133"/>
      <c r="BV13" s="60" t="s">
        <v>140</v>
      </c>
      <c r="BW13" s="62"/>
      <c r="BX13" s="59"/>
      <c r="BY13" s="60"/>
      <c r="BZ13" s="60"/>
      <c r="CA13" s="61" t="s">
        <v>139</v>
      </c>
      <c r="CB13" s="133">
        <v>17</v>
      </c>
      <c r="CC13" s="133"/>
      <c r="CD13" s="60" t="s">
        <v>140</v>
      </c>
      <c r="CE13" s="62"/>
      <c r="CF13" s="59"/>
      <c r="CG13" s="60"/>
      <c r="CH13" s="60"/>
      <c r="CI13" s="61" t="s">
        <v>139</v>
      </c>
      <c r="CJ13" s="133">
        <v>18</v>
      </c>
      <c r="CK13" s="133"/>
      <c r="CL13" s="60" t="s">
        <v>140</v>
      </c>
      <c r="CM13" s="62"/>
      <c r="CN13" s="59"/>
      <c r="CO13" s="60"/>
      <c r="CP13" s="60"/>
      <c r="CQ13" s="61" t="s">
        <v>139</v>
      </c>
      <c r="CR13" s="133">
        <v>19</v>
      </c>
      <c r="CS13" s="133"/>
      <c r="CT13" s="60" t="s">
        <v>140</v>
      </c>
      <c r="CU13" s="62"/>
    </row>
    <row r="14" spans="1:99" s="56" customFormat="1" ht="12.7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10"/>
      <c r="Q14" s="208"/>
      <c r="R14" s="209"/>
      <c r="S14" s="209"/>
      <c r="T14" s="209"/>
      <c r="U14" s="210"/>
      <c r="V14" s="211"/>
      <c r="W14" s="212"/>
      <c r="X14" s="212"/>
      <c r="Y14" s="212"/>
      <c r="Z14" s="212"/>
      <c r="AA14" s="213"/>
      <c r="AB14" s="208" t="s">
        <v>141</v>
      </c>
      <c r="AC14" s="209"/>
      <c r="AD14" s="209"/>
      <c r="AE14" s="209"/>
      <c r="AF14" s="209"/>
      <c r="AG14" s="209"/>
      <c r="AH14" s="209"/>
      <c r="AI14" s="210"/>
      <c r="AJ14" s="208" t="s">
        <v>142</v>
      </c>
      <c r="AK14" s="209"/>
      <c r="AL14" s="209"/>
      <c r="AM14" s="209"/>
      <c r="AN14" s="209"/>
      <c r="AO14" s="209"/>
      <c r="AP14" s="209"/>
      <c r="AQ14" s="210"/>
      <c r="AR14" s="208" t="s">
        <v>143</v>
      </c>
      <c r="AS14" s="209"/>
      <c r="AT14" s="209"/>
      <c r="AU14" s="209"/>
      <c r="AV14" s="209"/>
      <c r="AW14" s="209"/>
      <c r="AX14" s="209"/>
      <c r="AY14" s="210"/>
      <c r="AZ14" s="208" t="s">
        <v>141</v>
      </c>
      <c r="BA14" s="209"/>
      <c r="BB14" s="209"/>
      <c r="BC14" s="209"/>
      <c r="BD14" s="209"/>
      <c r="BE14" s="209"/>
      <c r="BF14" s="209"/>
      <c r="BG14" s="210"/>
      <c r="BH14" s="208" t="s">
        <v>142</v>
      </c>
      <c r="BI14" s="209"/>
      <c r="BJ14" s="209"/>
      <c r="BK14" s="209"/>
      <c r="BL14" s="209"/>
      <c r="BM14" s="209"/>
      <c r="BN14" s="209"/>
      <c r="BO14" s="210"/>
      <c r="BP14" s="208" t="s">
        <v>143</v>
      </c>
      <c r="BQ14" s="209"/>
      <c r="BR14" s="209"/>
      <c r="BS14" s="209"/>
      <c r="BT14" s="209"/>
      <c r="BU14" s="209"/>
      <c r="BV14" s="209"/>
      <c r="BW14" s="210"/>
      <c r="BX14" s="208" t="s">
        <v>141</v>
      </c>
      <c r="BY14" s="209"/>
      <c r="BZ14" s="209"/>
      <c r="CA14" s="209"/>
      <c r="CB14" s="209"/>
      <c r="CC14" s="209"/>
      <c r="CD14" s="209"/>
      <c r="CE14" s="210"/>
      <c r="CF14" s="208" t="s">
        <v>142</v>
      </c>
      <c r="CG14" s="209"/>
      <c r="CH14" s="209"/>
      <c r="CI14" s="209"/>
      <c r="CJ14" s="209"/>
      <c r="CK14" s="209"/>
      <c r="CL14" s="209"/>
      <c r="CM14" s="210"/>
      <c r="CN14" s="208" t="s">
        <v>143</v>
      </c>
      <c r="CO14" s="209"/>
      <c r="CP14" s="209"/>
      <c r="CQ14" s="209"/>
      <c r="CR14" s="209"/>
      <c r="CS14" s="209"/>
      <c r="CT14" s="209"/>
      <c r="CU14" s="210"/>
    </row>
    <row r="15" spans="1:99" s="56" customFormat="1" ht="12.7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208"/>
      <c r="R15" s="209"/>
      <c r="S15" s="209"/>
      <c r="T15" s="209"/>
      <c r="U15" s="210"/>
      <c r="V15" s="211"/>
      <c r="W15" s="212"/>
      <c r="X15" s="212"/>
      <c r="Y15" s="212"/>
      <c r="Z15" s="212"/>
      <c r="AA15" s="213"/>
      <c r="AB15" s="208" t="s">
        <v>144</v>
      </c>
      <c r="AC15" s="209"/>
      <c r="AD15" s="209"/>
      <c r="AE15" s="209"/>
      <c r="AF15" s="209"/>
      <c r="AG15" s="209"/>
      <c r="AH15" s="209"/>
      <c r="AI15" s="210"/>
      <c r="AJ15" s="208" t="s">
        <v>145</v>
      </c>
      <c r="AK15" s="209"/>
      <c r="AL15" s="209"/>
      <c r="AM15" s="209"/>
      <c r="AN15" s="209"/>
      <c r="AO15" s="209"/>
      <c r="AP15" s="209"/>
      <c r="AQ15" s="210"/>
      <c r="AR15" s="208" t="s">
        <v>145</v>
      </c>
      <c r="AS15" s="209"/>
      <c r="AT15" s="209"/>
      <c r="AU15" s="209"/>
      <c r="AV15" s="209"/>
      <c r="AW15" s="209"/>
      <c r="AX15" s="209"/>
      <c r="AY15" s="210"/>
      <c r="AZ15" s="208" t="s">
        <v>144</v>
      </c>
      <c r="BA15" s="209"/>
      <c r="BB15" s="209"/>
      <c r="BC15" s="209"/>
      <c r="BD15" s="209"/>
      <c r="BE15" s="209"/>
      <c r="BF15" s="209"/>
      <c r="BG15" s="210"/>
      <c r="BH15" s="208" t="s">
        <v>145</v>
      </c>
      <c r="BI15" s="209"/>
      <c r="BJ15" s="209"/>
      <c r="BK15" s="209"/>
      <c r="BL15" s="209"/>
      <c r="BM15" s="209"/>
      <c r="BN15" s="209"/>
      <c r="BO15" s="210"/>
      <c r="BP15" s="208" t="s">
        <v>145</v>
      </c>
      <c r="BQ15" s="209"/>
      <c r="BR15" s="209"/>
      <c r="BS15" s="209"/>
      <c r="BT15" s="209"/>
      <c r="BU15" s="209"/>
      <c r="BV15" s="209"/>
      <c r="BW15" s="210"/>
      <c r="BX15" s="208" t="s">
        <v>144</v>
      </c>
      <c r="BY15" s="209"/>
      <c r="BZ15" s="209"/>
      <c r="CA15" s="209"/>
      <c r="CB15" s="209"/>
      <c r="CC15" s="209"/>
      <c r="CD15" s="209"/>
      <c r="CE15" s="210"/>
      <c r="CF15" s="208" t="s">
        <v>145</v>
      </c>
      <c r="CG15" s="209"/>
      <c r="CH15" s="209"/>
      <c r="CI15" s="209"/>
      <c r="CJ15" s="209"/>
      <c r="CK15" s="209"/>
      <c r="CL15" s="209"/>
      <c r="CM15" s="210"/>
      <c r="CN15" s="208" t="s">
        <v>145</v>
      </c>
      <c r="CO15" s="209"/>
      <c r="CP15" s="209"/>
      <c r="CQ15" s="209"/>
      <c r="CR15" s="209"/>
      <c r="CS15" s="209"/>
      <c r="CT15" s="209"/>
      <c r="CU15" s="210"/>
    </row>
    <row r="16" spans="1:99" s="56" customFormat="1" ht="12.75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4"/>
      <c r="Q16" s="202"/>
      <c r="R16" s="203"/>
      <c r="S16" s="203"/>
      <c r="T16" s="203"/>
      <c r="U16" s="204"/>
      <c r="V16" s="205"/>
      <c r="W16" s="206"/>
      <c r="X16" s="206"/>
      <c r="Y16" s="206"/>
      <c r="Z16" s="206"/>
      <c r="AA16" s="207"/>
      <c r="AB16" s="202" t="s">
        <v>146</v>
      </c>
      <c r="AC16" s="203"/>
      <c r="AD16" s="203"/>
      <c r="AE16" s="203"/>
      <c r="AF16" s="203"/>
      <c r="AG16" s="203"/>
      <c r="AH16" s="203"/>
      <c r="AI16" s="204"/>
      <c r="AJ16" s="202" t="s">
        <v>147</v>
      </c>
      <c r="AK16" s="203"/>
      <c r="AL16" s="203"/>
      <c r="AM16" s="203"/>
      <c r="AN16" s="203"/>
      <c r="AO16" s="203"/>
      <c r="AP16" s="203"/>
      <c r="AQ16" s="204"/>
      <c r="AR16" s="202" t="s">
        <v>147</v>
      </c>
      <c r="AS16" s="203"/>
      <c r="AT16" s="203"/>
      <c r="AU16" s="203"/>
      <c r="AV16" s="203"/>
      <c r="AW16" s="203"/>
      <c r="AX16" s="203"/>
      <c r="AY16" s="204"/>
      <c r="AZ16" s="202" t="s">
        <v>146</v>
      </c>
      <c r="BA16" s="203"/>
      <c r="BB16" s="203"/>
      <c r="BC16" s="203"/>
      <c r="BD16" s="203"/>
      <c r="BE16" s="203"/>
      <c r="BF16" s="203"/>
      <c r="BG16" s="204"/>
      <c r="BH16" s="202" t="s">
        <v>147</v>
      </c>
      <c r="BI16" s="203"/>
      <c r="BJ16" s="203"/>
      <c r="BK16" s="203"/>
      <c r="BL16" s="203"/>
      <c r="BM16" s="203"/>
      <c r="BN16" s="203"/>
      <c r="BO16" s="204"/>
      <c r="BP16" s="202" t="s">
        <v>147</v>
      </c>
      <c r="BQ16" s="203"/>
      <c r="BR16" s="203"/>
      <c r="BS16" s="203"/>
      <c r="BT16" s="203"/>
      <c r="BU16" s="203"/>
      <c r="BV16" s="203"/>
      <c r="BW16" s="204"/>
      <c r="BX16" s="202" t="s">
        <v>146</v>
      </c>
      <c r="BY16" s="203"/>
      <c r="BZ16" s="203"/>
      <c r="CA16" s="203"/>
      <c r="CB16" s="203"/>
      <c r="CC16" s="203"/>
      <c r="CD16" s="203"/>
      <c r="CE16" s="204"/>
      <c r="CF16" s="202" t="s">
        <v>147</v>
      </c>
      <c r="CG16" s="203"/>
      <c r="CH16" s="203"/>
      <c r="CI16" s="203"/>
      <c r="CJ16" s="203"/>
      <c r="CK16" s="203"/>
      <c r="CL16" s="203"/>
      <c r="CM16" s="204"/>
      <c r="CN16" s="202" t="s">
        <v>147</v>
      </c>
      <c r="CO16" s="203"/>
      <c r="CP16" s="203"/>
      <c r="CQ16" s="203"/>
      <c r="CR16" s="203"/>
      <c r="CS16" s="203"/>
      <c r="CT16" s="203"/>
      <c r="CU16" s="204"/>
    </row>
    <row r="17" spans="1:99" s="56" customFormat="1" ht="13.5" thickBot="1">
      <c r="A17" s="197">
        <v>1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9">
        <v>2</v>
      </c>
      <c r="R17" s="200"/>
      <c r="S17" s="200"/>
      <c r="T17" s="200"/>
      <c r="U17" s="201"/>
      <c r="V17" s="199">
        <v>3</v>
      </c>
      <c r="W17" s="200"/>
      <c r="X17" s="200"/>
      <c r="Y17" s="200"/>
      <c r="Z17" s="200"/>
      <c r="AA17" s="201"/>
      <c r="AB17" s="196">
        <v>4</v>
      </c>
      <c r="AC17" s="196"/>
      <c r="AD17" s="196"/>
      <c r="AE17" s="196"/>
      <c r="AF17" s="196"/>
      <c r="AG17" s="196"/>
      <c r="AH17" s="196"/>
      <c r="AI17" s="196"/>
      <c r="AJ17" s="196">
        <v>5</v>
      </c>
      <c r="AK17" s="196"/>
      <c r="AL17" s="196"/>
      <c r="AM17" s="196"/>
      <c r="AN17" s="196"/>
      <c r="AO17" s="196"/>
      <c r="AP17" s="196"/>
      <c r="AQ17" s="196"/>
      <c r="AR17" s="196">
        <v>6</v>
      </c>
      <c r="AS17" s="196"/>
      <c r="AT17" s="196"/>
      <c r="AU17" s="196"/>
      <c r="AV17" s="196"/>
      <c r="AW17" s="196"/>
      <c r="AX17" s="196"/>
      <c r="AY17" s="196"/>
      <c r="AZ17" s="196">
        <v>7</v>
      </c>
      <c r="BA17" s="196"/>
      <c r="BB17" s="196"/>
      <c r="BC17" s="196"/>
      <c r="BD17" s="196"/>
      <c r="BE17" s="196"/>
      <c r="BF17" s="196"/>
      <c r="BG17" s="196"/>
      <c r="BH17" s="196">
        <v>8</v>
      </c>
      <c r="BI17" s="196"/>
      <c r="BJ17" s="196"/>
      <c r="BK17" s="196"/>
      <c r="BL17" s="196"/>
      <c r="BM17" s="196"/>
      <c r="BN17" s="196"/>
      <c r="BO17" s="196"/>
      <c r="BP17" s="196">
        <v>9</v>
      </c>
      <c r="BQ17" s="196"/>
      <c r="BR17" s="196"/>
      <c r="BS17" s="196"/>
      <c r="BT17" s="196"/>
      <c r="BU17" s="196"/>
      <c r="BV17" s="196"/>
      <c r="BW17" s="196"/>
      <c r="BX17" s="196">
        <v>10</v>
      </c>
      <c r="BY17" s="196"/>
      <c r="BZ17" s="196"/>
      <c r="CA17" s="196"/>
      <c r="CB17" s="196"/>
      <c r="CC17" s="196"/>
      <c r="CD17" s="196"/>
      <c r="CE17" s="196"/>
      <c r="CF17" s="196">
        <v>11</v>
      </c>
      <c r="CG17" s="196"/>
      <c r="CH17" s="196"/>
      <c r="CI17" s="196"/>
      <c r="CJ17" s="196"/>
      <c r="CK17" s="196"/>
      <c r="CL17" s="196"/>
      <c r="CM17" s="196"/>
      <c r="CN17" s="196">
        <v>12</v>
      </c>
      <c r="CO17" s="196"/>
      <c r="CP17" s="196"/>
      <c r="CQ17" s="196"/>
      <c r="CR17" s="196"/>
      <c r="CS17" s="196"/>
      <c r="CT17" s="196"/>
      <c r="CU17" s="196"/>
    </row>
    <row r="18" spans="1:99" s="56" customFormat="1" ht="12.75">
      <c r="A18" s="166" t="s">
        <v>148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92" t="s">
        <v>149</v>
      </c>
      <c r="R18" s="193"/>
      <c r="S18" s="193"/>
      <c r="T18" s="193"/>
      <c r="U18" s="194"/>
      <c r="V18" s="195" t="s">
        <v>150</v>
      </c>
      <c r="W18" s="193"/>
      <c r="X18" s="193"/>
      <c r="Y18" s="193"/>
      <c r="Z18" s="193"/>
      <c r="AA18" s="194"/>
      <c r="AB18" s="183">
        <f>AB21+AB26</f>
        <v>15104876.75</v>
      </c>
      <c r="AC18" s="184"/>
      <c r="AD18" s="184"/>
      <c r="AE18" s="184"/>
      <c r="AF18" s="184"/>
      <c r="AG18" s="184"/>
      <c r="AH18" s="184"/>
      <c r="AI18" s="185"/>
      <c r="AJ18" s="183">
        <f>AJ21+AJ26</f>
        <v>15104876.75</v>
      </c>
      <c r="AK18" s="184"/>
      <c r="AL18" s="184"/>
      <c r="AM18" s="184"/>
      <c r="AN18" s="184"/>
      <c r="AO18" s="184"/>
      <c r="AP18" s="184"/>
      <c r="AQ18" s="185"/>
      <c r="AR18" s="183">
        <f>AR21+AR26</f>
        <v>15104876.75</v>
      </c>
      <c r="AS18" s="184"/>
      <c r="AT18" s="184"/>
      <c r="AU18" s="184"/>
      <c r="AV18" s="184"/>
      <c r="AW18" s="184"/>
      <c r="AX18" s="184"/>
      <c r="AY18" s="185"/>
      <c r="AZ18" s="183">
        <f>AZ21+AZ26</f>
        <v>15104876.75</v>
      </c>
      <c r="BA18" s="184"/>
      <c r="BB18" s="184"/>
      <c r="BC18" s="184"/>
      <c r="BD18" s="184"/>
      <c r="BE18" s="184"/>
      <c r="BF18" s="184"/>
      <c r="BG18" s="185"/>
      <c r="BH18" s="183">
        <f>BH21+BH26</f>
        <v>15104876.75</v>
      </c>
      <c r="BI18" s="184"/>
      <c r="BJ18" s="184"/>
      <c r="BK18" s="184"/>
      <c r="BL18" s="184"/>
      <c r="BM18" s="184"/>
      <c r="BN18" s="184"/>
      <c r="BO18" s="185"/>
      <c r="BP18" s="183">
        <f>BP21+BP26</f>
        <v>15104876.75</v>
      </c>
      <c r="BQ18" s="184"/>
      <c r="BR18" s="184"/>
      <c r="BS18" s="184"/>
      <c r="BT18" s="184"/>
      <c r="BU18" s="184"/>
      <c r="BV18" s="184"/>
      <c r="BW18" s="185"/>
      <c r="BX18" s="183">
        <f>BX21+BX26</f>
        <v>0</v>
      </c>
      <c r="BY18" s="184"/>
      <c r="BZ18" s="184"/>
      <c r="CA18" s="184"/>
      <c r="CB18" s="184"/>
      <c r="CC18" s="184"/>
      <c r="CD18" s="184"/>
      <c r="CE18" s="185"/>
      <c r="CF18" s="183">
        <f>CF21+CF26</f>
        <v>0</v>
      </c>
      <c r="CG18" s="184"/>
      <c r="CH18" s="184"/>
      <c r="CI18" s="184"/>
      <c r="CJ18" s="184"/>
      <c r="CK18" s="184"/>
      <c r="CL18" s="184"/>
      <c r="CM18" s="185"/>
      <c r="CN18" s="183">
        <f>CN21+CN26</f>
        <v>0</v>
      </c>
      <c r="CO18" s="184"/>
      <c r="CP18" s="184"/>
      <c r="CQ18" s="184"/>
      <c r="CR18" s="184"/>
      <c r="CS18" s="184"/>
      <c r="CT18" s="184"/>
      <c r="CU18" s="185"/>
    </row>
    <row r="19" spans="1:99" s="56" customFormat="1" ht="12.75">
      <c r="A19" s="166" t="s">
        <v>151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57"/>
      <c r="R19" s="158"/>
      <c r="S19" s="158"/>
      <c r="T19" s="158"/>
      <c r="U19" s="159"/>
      <c r="V19" s="164"/>
      <c r="W19" s="158"/>
      <c r="X19" s="158"/>
      <c r="Y19" s="158"/>
      <c r="Z19" s="158"/>
      <c r="AA19" s="159"/>
      <c r="AB19" s="186"/>
      <c r="AC19" s="187"/>
      <c r="AD19" s="187"/>
      <c r="AE19" s="187"/>
      <c r="AF19" s="187"/>
      <c r="AG19" s="187"/>
      <c r="AH19" s="187"/>
      <c r="AI19" s="188"/>
      <c r="AJ19" s="186"/>
      <c r="AK19" s="187"/>
      <c r="AL19" s="187"/>
      <c r="AM19" s="187"/>
      <c r="AN19" s="187"/>
      <c r="AO19" s="187"/>
      <c r="AP19" s="187"/>
      <c r="AQ19" s="188"/>
      <c r="AR19" s="186"/>
      <c r="AS19" s="187"/>
      <c r="AT19" s="187"/>
      <c r="AU19" s="187"/>
      <c r="AV19" s="187"/>
      <c r="AW19" s="187"/>
      <c r="AX19" s="187"/>
      <c r="AY19" s="188"/>
      <c r="AZ19" s="186"/>
      <c r="BA19" s="187"/>
      <c r="BB19" s="187"/>
      <c r="BC19" s="187"/>
      <c r="BD19" s="187"/>
      <c r="BE19" s="187"/>
      <c r="BF19" s="187"/>
      <c r="BG19" s="188"/>
      <c r="BH19" s="186"/>
      <c r="BI19" s="187"/>
      <c r="BJ19" s="187"/>
      <c r="BK19" s="187"/>
      <c r="BL19" s="187"/>
      <c r="BM19" s="187"/>
      <c r="BN19" s="187"/>
      <c r="BO19" s="188"/>
      <c r="BP19" s="186"/>
      <c r="BQ19" s="187"/>
      <c r="BR19" s="187"/>
      <c r="BS19" s="187"/>
      <c r="BT19" s="187"/>
      <c r="BU19" s="187"/>
      <c r="BV19" s="187"/>
      <c r="BW19" s="188"/>
      <c r="BX19" s="186"/>
      <c r="BY19" s="187"/>
      <c r="BZ19" s="187"/>
      <c r="CA19" s="187"/>
      <c r="CB19" s="187"/>
      <c r="CC19" s="187"/>
      <c r="CD19" s="187"/>
      <c r="CE19" s="188"/>
      <c r="CF19" s="186"/>
      <c r="CG19" s="187"/>
      <c r="CH19" s="187"/>
      <c r="CI19" s="187"/>
      <c r="CJ19" s="187"/>
      <c r="CK19" s="187"/>
      <c r="CL19" s="187"/>
      <c r="CM19" s="188"/>
      <c r="CN19" s="186"/>
      <c r="CO19" s="187"/>
      <c r="CP19" s="187"/>
      <c r="CQ19" s="187"/>
      <c r="CR19" s="187"/>
      <c r="CS19" s="187"/>
      <c r="CT19" s="187"/>
      <c r="CU19" s="188"/>
    </row>
    <row r="20" spans="1:99" s="56" customFormat="1" ht="19.5" customHeight="1">
      <c r="A20" s="167" t="s">
        <v>152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0"/>
      <c r="R20" s="161"/>
      <c r="S20" s="161"/>
      <c r="T20" s="161"/>
      <c r="U20" s="162"/>
      <c r="V20" s="165"/>
      <c r="W20" s="161"/>
      <c r="X20" s="161"/>
      <c r="Y20" s="161"/>
      <c r="Z20" s="161"/>
      <c r="AA20" s="162"/>
      <c r="AB20" s="189"/>
      <c r="AC20" s="190"/>
      <c r="AD20" s="190"/>
      <c r="AE20" s="190"/>
      <c r="AF20" s="190"/>
      <c r="AG20" s="190"/>
      <c r="AH20" s="190"/>
      <c r="AI20" s="191"/>
      <c r="AJ20" s="189"/>
      <c r="AK20" s="190"/>
      <c r="AL20" s="190"/>
      <c r="AM20" s="190"/>
      <c r="AN20" s="190"/>
      <c r="AO20" s="190"/>
      <c r="AP20" s="190"/>
      <c r="AQ20" s="191"/>
      <c r="AR20" s="189"/>
      <c r="AS20" s="190"/>
      <c r="AT20" s="190"/>
      <c r="AU20" s="190"/>
      <c r="AV20" s="190"/>
      <c r="AW20" s="190"/>
      <c r="AX20" s="190"/>
      <c r="AY20" s="191"/>
      <c r="AZ20" s="189"/>
      <c r="BA20" s="190"/>
      <c r="BB20" s="190"/>
      <c r="BC20" s="190"/>
      <c r="BD20" s="190"/>
      <c r="BE20" s="190"/>
      <c r="BF20" s="190"/>
      <c r="BG20" s="191"/>
      <c r="BH20" s="189"/>
      <c r="BI20" s="190"/>
      <c r="BJ20" s="190"/>
      <c r="BK20" s="190"/>
      <c r="BL20" s="190"/>
      <c r="BM20" s="190"/>
      <c r="BN20" s="190"/>
      <c r="BO20" s="191"/>
      <c r="BP20" s="189"/>
      <c r="BQ20" s="190"/>
      <c r="BR20" s="190"/>
      <c r="BS20" s="190"/>
      <c r="BT20" s="190"/>
      <c r="BU20" s="190"/>
      <c r="BV20" s="190"/>
      <c r="BW20" s="191"/>
      <c r="BX20" s="189"/>
      <c r="BY20" s="190"/>
      <c r="BZ20" s="190"/>
      <c r="CA20" s="190"/>
      <c r="CB20" s="190"/>
      <c r="CC20" s="190"/>
      <c r="CD20" s="190"/>
      <c r="CE20" s="191"/>
      <c r="CF20" s="189"/>
      <c r="CG20" s="190"/>
      <c r="CH20" s="190"/>
      <c r="CI20" s="190"/>
      <c r="CJ20" s="190"/>
      <c r="CK20" s="190"/>
      <c r="CL20" s="190"/>
      <c r="CM20" s="191"/>
      <c r="CN20" s="189"/>
      <c r="CO20" s="190"/>
      <c r="CP20" s="190"/>
      <c r="CQ20" s="190"/>
      <c r="CR20" s="190"/>
      <c r="CS20" s="190"/>
      <c r="CT20" s="190"/>
      <c r="CU20" s="191"/>
    </row>
    <row r="21" spans="1:99" s="56" customFormat="1" ht="12.75">
      <c r="A21" s="153" t="s">
        <v>42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 t="s">
        <v>153</v>
      </c>
      <c r="R21" s="155"/>
      <c r="S21" s="155"/>
      <c r="T21" s="155"/>
      <c r="U21" s="156"/>
      <c r="V21" s="163" t="s">
        <v>150</v>
      </c>
      <c r="W21" s="155"/>
      <c r="X21" s="155"/>
      <c r="Y21" s="155"/>
      <c r="Z21" s="155"/>
      <c r="AA21" s="156"/>
      <c r="AB21" s="141">
        <f>AZ21+BX21</f>
        <v>2654421.62</v>
      </c>
      <c r="AC21" s="142"/>
      <c r="AD21" s="142"/>
      <c r="AE21" s="142"/>
      <c r="AF21" s="142"/>
      <c r="AG21" s="142"/>
      <c r="AH21" s="142"/>
      <c r="AI21" s="143"/>
      <c r="AJ21" s="141">
        <f>BH21+CF21</f>
        <v>0</v>
      </c>
      <c r="AK21" s="142"/>
      <c r="AL21" s="142"/>
      <c r="AM21" s="142"/>
      <c r="AN21" s="142"/>
      <c r="AO21" s="142"/>
      <c r="AP21" s="142"/>
      <c r="AQ21" s="143"/>
      <c r="AR21" s="141">
        <f>BP21+CN21</f>
        <v>0</v>
      </c>
      <c r="AS21" s="142"/>
      <c r="AT21" s="142"/>
      <c r="AU21" s="142"/>
      <c r="AV21" s="142"/>
      <c r="AW21" s="142"/>
      <c r="AX21" s="142"/>
      <c r="AY21" s="143"/>
      <c r="AZ21" s="174">
        <v>2654421.62</v>
      </c>
      <c r="BA21" s="175"/>
      <c r="BB21" s="175"/>
      <c r="BC21" s="175"/>
      <c r="BD21" s="175"/>
      <c r="BE21" s="175"/>
      <c r="BF21" s="175"/>
      <c r="BG21" s="176"/>
      <c r="BH21" s="141">
        <v>0</v>
      </c>
      <c r="BI21" s="142"/>
      <c r="BJ21" s="142"/>
      <c r="BK21" s="142"/>
      <c r="BL21" s="142"/>
      <c r="BM21" s="142"/>
      <c r="BN21" s="142"/>
      <c r="BO21" s="143"/>
      <c r="BP21" s="141">
        <f>BH21</f>
        <v>0</v>
      </c>
      <c r="BQ21" s="142"/>
      <c r="BR21" s="142"/>
      <c r="BS21" s="142"/>
      <c r="BT21" s="142"/>
      <c r="BU21" s="142"/>
      <c r="BV21" s="142"/>
      <c r="BW21" s="143"/>
      <c r="BX21" s="141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3"/>
      <c r="CN21" s="141"/>
      <c r="CO21" s="142"/>
      <c r="CP21" s="142"/>
      <c r="CQ21" s="142"/>
      <c r="CR21" s="142"/>
      <c r="CS21" s="142"/>
      <c r="CT21" s="142"/>
      <c r="CU21" s="150"/>
    </row>
    <row r="22" spans="1:99" s="56" customFormat="1" ht="12.75">
      <c r="A22" s="166" t="s">
        <v>154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57"/>
      <c r="R22" s="158"/>
      <c r="S22" s="158"/>
      <c r="T22" s="158"/>
      <c r="U22" s="159"/>
      <c r="V22" s="164"/>
      <c r="W22" s="158"/>
      <c r="X22" s="158"/>
      <c r="Y22" s="158"/>
      <c r="Z22" s="158"/>
      <c r="AA22" s="159"/>
      <c r="AB22" s="144"/>
      <c r="AC22" s="145"/>
      <c r="AD22" s="145"/>
      <c r="AE22" s="145"/>
      <c r="AF22" s="145"/>
      <c r="AG22" s="145"/>
      <c r="AH22" s="145"/>
      <c r="AI22" s="146"/>
      <c r="AJ22" s="144"/>
      <c r="AK22" s="145"/>
      <c r="AL22" s="145"/>
      <c r="AM22" s="145"/>
      <c r="AN22" s="145"/>
      <c r="AO22" s="145"/>
      <c r="AP22" s="145"/>
      <c r="AQ22" s="146"/>
      <c r="AR22" s="144"/>
      <c r="AS22" s="145"/>
      <c r="AT22" s="145"/>
      <c r="AU22" s="145"/>
      <c r="AV22" s="145"/>
      <c r="AW22" s="145"/>
      <c r="AX22" s="145"/>
      <c r="AY22" s="146"/>
      <c r="AZ22" s="177"/>
      <c r="BA22" s="178"/>
      <c r="BB22" s="178"/>
      <c r="BC22" s="178"/>
      <c r="BD22" s="178"/>
      <c r="BE22" s="178"/>
      <c r="BF22" s="178"/>
      <c r="BG22" s="179"/>
      <c r="BH22" s="144"/>
      <c r="BI22" s="145"/>
      <c r="BJ22" s="145"/>
      <c r="BK22" s="145"/>
      <c r="BL22" s="145"/>
      <c r="BM22" s="145"/>
      <c r="BN22" s="145"/>
      <c r="BO22" s="146"/>
      <c r="BP22" s="144"/>
      <c r="BQ22" s="145"/>
      <c r="BR22" s="145"/>
      <c r="BS22" s="145"/>
      <c r="BT22" s="145"/>
      <c r="BU22" s="145"/>
      <c r="BV22" s="145"/>
      <c r="BW22" s="146"/>
      <c r="BX22" s="144"/>
      <c r="BY22" s="145"/>
      <c r="BZ22" s="145"/>
      <c r="CA22" s="145"/>
      <c r="CB22" s="145"/>
      <c r="CC22" s="145"/>
      <c r="CD22" s="145"/>
      <c r="CE22" s="146"/>
      <c r="CF22" s="144"/>
      <c r="CG22" s="145"/>
      <c r="CH22" s="145"/>
      <c r="CI22" s="145"/>
      <c r="CJ22" s="145"/>
      <c r="CK22" s="145"/>
      <c r="CL22" s="145"/>
      <c r="CM22" s="146"/>
      <c r="CN22" s="144"/>
      <c r="CO22" s="145"/>
      <c r="CP22" s="145"/>
      <c r="CQ22" s="145"/>
      <c r="CR22" s="145"/>
      <c r="CS22" s="145"/>
      <c r="CT22" s="145"/>
      <c r="CU22" s="151"/>
    </row>
    <row r="23" spans="1:101" s="56" customFormat="1" ht="12.75">
      <c r="A23" s="166" t="s">
        <v>155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57"/>
      <c r="R23" s="158"/>
      <c r="S23" s="158"/>
      <c r="T23" s="158"/>
      <c r="U23" s="159"/>
      <c r="V23" s="164"/>
      <c r="W23" s="158"/>
      <c r="X23" s="158"/>
      <c r="Y23" s="158"/>
      <c r="Z23" s="158"/>
      <c r="AA23" s="159"/>
      <c r="AB23" s="144"/>
      <c r="AC23" s="145"/>
      <c r="AD23" s="145"/>
      <c r="AE23" s="145"/>
      <c r="AF23" s="145"/>
      <c r="AG23" s="145"/>
      <c r="AH23" s="145"/>
      <c r="AI23" s="146"/>
      <c r="AJ23" s="144"/>
      <c r="AK23" s="145"/>
      <c r="AL23" s="145"/>
      <c r="AM23" s="145"/>
      <c r="AN23" s="145"/>
      <c r="AO23" s="145"/>
      <c r="AP23" s="145"/>
      <c r="AQ23" s="146"/>
      <c r="AR23" s="144"/>
      <c r="AS23" s="145"/>
      <c r="AT23" s="145"/>
      <c r="AU23" s="145"/>
      <c r="AV23" s="145"/>
      <c r="AW23" s="145"/>
      <c r="AX23" s="145"/>
      <c r="AY23" s="146"/>
      <c r="AZ23" s="177"/>
      <c r="BA23" s="178"/>
      <c r="BB23" s="178"/>
      <c r="BC23" s="178"/>
      <c r="BD23" s="178"/>
      <c r="BE23" s="178"/>
      <c r="BF23" s="178"/>
      <c r="BG23" s="179"/>
      <c r="BH23" s="144"/>
      <c r="BI23" s="145"/>
      <c r="BJ23" s="145"/>
      <c r="BK23" s="145"/>
      <c r="BL23" s="145"/>
      <c r="BM23" s="145"/>
      <c r="BN23" s="145"/>
      <c r="BO23" s="146"/>
      <c r="BP23" s="144"/>
      <c r="BQ23" s="145"/>
      <c r="BR23" s="145"/>
      <c r="BS23" s="145"/>
      <c r="BT23" s="145"/>
      <c r="BU23" s="145"/>
      <c r="BV23" s="145"/>
      <c r="BW23" s="146"/>
      <c r="BX23" s="144"/>
      <c r="BY23" s="145"/>
      <c r="BZ23" s="145"/>
      <c r="CA23" s="145"/>
      <c r="CB23" s="145"/>
      <c r="CC23" s="145"/>
      <c r="CD23" s="145"/>
      <c r="CE23" s="146"/>
      <c r="CF23" s="144"/>
      <c r="CG23" s="145"/>
      <c r="CH23" s="145"/>
      <c r="CI23" s="145"/>
      <c r="CJ23" s="145"/>
      <c r="CK23" s="145"/>
      <c r="CL23" s="145"/>
      <c r="CM23" s="146"/>
      <c r="CN23" s="144"/>
      <c r="CO23" s="145"/>
      <c r="CP23" s="145"/>
      <c r="CQ23" s="145"/>
      <c r="CR23" s="145"/>
      <c r="CS23" s="145"/>
      <c r="CT23" s="145"/>
      <c r="CU23" s="151"/>
      <c r="CW23" s="56" t="s">
        <v>167</v>
      </c>
    </row>
    <row r="24" spans="1:99" s="56" customFormat="1" ht="12.75">
      <c r="A24" s="167" t="s">
        <v>156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0"/>
      <c r="R24" s="161"/>
      <c r="S24" s="161"/>
      <c r="T24" s="161"/>
      <c r="U24" s="162"/>
      <c r="V24" s="165"/>
      <c r="W24" s="161"/>
      <c r="X24" s="161"/>
      <c r="Y24" s="161"/>
      <c r="Z24" s="161"/>
      <c r="AA24" s="162"/>
      <c r="AB24" s="147"/>
      <c r="AC24" s="148"/>
      <c r="AD24" s="148"/>
      <c r="AE24" s="148"/>
      <c r="AF24" s="148"/>
      <c r="AG24" s="148"/>
      <c r="AH24" s="148"/>
      <c r="AI24" s="149"/>
      <c r="AJ24" s="147"/>
      <c r="AK24" s="148"/>
      <c r="AL24" s="148"/>
      <c r="AM24" s="148"/>
      <c r="AN24" s="148"/>
      <c r="AO24" s="148"/>
      <c r="AP24" s="148"/>
      <c r="AQ24" s="149"/>
      <c r="AR24" s="147"/>
      <c r="AS24" s="148"/>
      <c r="AT24" s="148"/>
      <c r="AU24" s="148"/>
      <c r="AV24" s="148"/>
      <c r="AW24" s="148"/>
      <c r="AX24" s="148"/>
      <c r="AY24" s="149"/>
      <c r="AZ24" s="180"/>
      <c r="BA24" s="181"/>
      <c r="BB24" s="181"/>
      <c r="BC24" s="181"/>
      <c r="BD24" s="181"/>
      <c r="BE24" s="181"/>
      <c r="BF24" s="181"/>
      <c r="BG24" s="182"/>
      <c r="BH24" s="147"/>
      <c r="BI24" s="148"/>
      <c r="BJ24" s="148"/>
      <c r="BK24" s="148"/>
      <c r="BL24" s="148"/>
      <c r="BM24" s="148"/>
      <c r="BN24" s="148"/>
      <c r="BO24" s="149"/>
      <c r="BP24" s="147"/>
      <c r="BQ24" s="148"/>
      <c r="BR24" s="148"/>
      <c r="BS24" s="148"/>
      <c r="BT24" s="148"/>
      <c r="BU24" s="148"/>
      <c r="BV24" s="148"/>
      <c r="BW24" s="149"/>
      <c r="BX24" s="147"/>
      <c r="BY24" s="148"/>
      <c r="BZ24" s="148"/>
      <c r="CA24" s="148"/>
      <c r="CB24" s="148"/>
      <c r="CC24" s="148"/>
      <c r="CD24" s="148"/>
      <c r="CE24" s="149"/>
      <c r="CF24" s="147"/>
      <c r="CG24" s="148"/>
      <c r="CH24" s="148"/>
      <c r="CI24" s="148"/>
      <c r="CJ24" s="148"/>
      <c r="CK24" s="148"/>
      <c r="CL24" s="148"/>
      <c r="CM24" s="149"/>
      <c r="CN24" s="147"/>
      <c r="CO24" s="148"/>
      <c r="CP24" s="148"/>
      <c r="CQ24" s="148"/>
      <c r="CR24" s="148"/>
      <c r="CS24" s="148"/>
      <c r="CT24" s="148"/>
      <c r="CU24" s="152"/>
    </row>
    <row r="25" spans="1:99" s="56" customFormat="1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70"/>
      <c r="R25" s="171"/>
      <c r="S25" s="171"/>
      <c r="T25" s="171"/>
      <c r="U25" s="172"/>
      <c r="V25" s="173"/>
      <c r="W25" s="171"/>
      <c r="X25" s="171"/>
      <c r="Y25" s="171"/>
      <c r="Z25" s="171"/>
      <c r="AA25" s="172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9"/>
    </row>
    <row r="26" spans="1:99" s="56" customFormat="1" ht="12.75">
      <c r="A26" s="153" t="s">
        <v>157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 t="s">
        <v>158</v>
      </c>
      <c r="R26" s="155"/>
      <c r="S26" s="155"/>
      <c r="T26" s="155"/>
      <c r="U26" s="156"/>
      <c r="V26" s="163"/>
      <c r="W26" s="155"/>
      <c r="X26" s="155"/>
      <c r="Y26" s="155"/>
      <c r="Z26" s="155"/>
      <c r="AA26" s="156"/>
      <c r="AB26" s="141">
        <f>AZ26+BX26</f>
        <v>12450455.129999999</v>
      </c>
      <c r="AC26" s="142"/>
      <c r="AD26" s="142"/>
      <c r="AE26" s="142"/>
      <c r="AF26" s="142"/>
      <c r="AG26" s="142"/>
      <c r="AH26" s="142"/>
      <c r="AI26" s="143"/>
      <c r="AJ26" s="141">
        <f>BH26+CF26</f>
        <v>15104876.75</v>
      </c>
      <c r="AK26" s="142"/>
      <c r="AL26" s="142"/>
      <c r="AM26" s="142"/>
      <c r="AN26" s="142"/>
      <c r="AO26" s="142"/>
      <c r="AP26" s="142"/>
      <c r="AQ26" s="143"/>
      <c r="AR26" s="141">
        <f>BP26+CN26</f>
        <v>15104876.75</v>
      </c>
      <c r="AS26" s="142"/>
      <c r="AT26" s="142"/>
      <c r="AU26" s="142"/>
      <c r="AV26" s="142"/>
      <c r="AW26" s="142"/>
      <c r="AX26" s="142"/>
      <c r="AY26" s="143"/>
      <c r="AZ26" s="141">
        <f>15104876.75-AZ21</f>
        <v>12450455.129999999</v>
      </c>
      <c r="BA26" s="142"/>
      <c r="BB26" s="142"/>
      <c r="BC26" s="142"/>
      <c r="BD26" s="142"/>
      <c r="BE26" s="142"/>
      <c r="BF26" s="142"/>
      <c r="BG26" s="143"/>
      <c r="BH26" s="141">
        <f>AZ18</f>
        <v>15104876.75</v>
      </c>
      <c r="BI26" s="142"/>
      <c r="BJ26" s="142"/>
      <c r="BK26" s="142"/>
      <c r="BL26" s="142"/>
      <c r="BM26" s="142"/>
      <c r="BN26" s="142"/>
      <c r="BO26" s="143"/>
      <c r="BP26" s="141">
        <f>BH26</f>
        <v>15104876.75</v>
      </c>
      <c r="BQ26" s="142"/>
      <c r="BR26" s="142"/>
      <c r="BS26" s="142"/>
      <c r="BT26" s="142"/>
      <c r="BU26" s="142"/>
      <c r="BV26" s="142"/>
      <c r="BW26" s="143"/>
      <c r="BX26" s="141"/>
      <c r="BY26" s="142"/>
      <c r="BZ26" s="142"/>
      <c r="CA26" s="142"/>
      <c r="CB26" s="142"/>
      <c r="CC26" s="142"/>
      <c r="CD26" s="142"/>
      <c r="CE26" s="143"/>
      <c r="CF26" s="141"/>
      <c r="CG26" s="142"/>
      <c r="CH26" s="142"/>
      <c r="CI26" s="142"/>
      <c r="CJ26" s="142"/>
      <c r="CK26" s="142"/>
      <c r="CL26" s="142"/>
      <c r="CM26" s="143"/>
      <c r="CN26" s="141"/>
      <c r="CO26" s="142"/>
      <c r="CP26" s="142"/>
      <c r="CQ26" s="142"/>
      <c r="CR26" s="142"/>
      <c r="CS26" s="142"/>
      <c r="CT26" s="142"/>
      <c r="CU26" s="150"/>
    </row>
    <row r="27" spans="1:99" s="56" customFormat="1" ht="12.75">
      <c r="A27" s="166" t="s">
        <v>159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57"/>
      <c r="R27" s="158"/>
      <c r="S27" s="158"/>
      <c r="T27" s="158"/>
      <c r="U27" s="159"/>
      <c r="V27" s="164"/>
      <c r="W27" s="158"/>
      <c r="X27" s="158"/>
      <c r="Y27" s="158"/>
      <c r="Z27" s="158"/>
      <c r="AA27" s="159"/>
      <c r="AB27" s="144"/>
      <c r="AC27" s="145"/>
      <c r="AD27" s="145"/>
      <c r="AE27" s="145"/>
      <c r="AF27" s="145"/>
      <c r="AG27" s="145"/>
      <c r="AH27" s="145"/>
      <c r="AI27" s="146"/>
      <c r="AJ27" s="144"/>
      <c r="AK27" s="145"/>
      <c r="AL27" s="145"/>
      <c r="AM27" s="145"/>
      <c r="AN27" s="145"/>
      <c r="AO27" s="145"/>
      <c r="AP27" s="145"/>
      <c r="AQ27" s="146"/>
      <c r="AR27" s="144"/>
      <c r="AS27" s="145"/>
      <c r="AT27" s="145"/>
      <c r="AU27" s="145"/>
      <c r="AV27" s="145"/>
      <c r="AW27" s="145"/>
      <c r="AX27" s="145"/>
      <c r="AY27" s="146"/>
      <c r="AZ27" s="144"/>
      <c r="BA27" s="145"/>
      <c r="BB27" s="145"/>
      <c r="BC27" s="145"/>
      <c r="BD27" s="145"/>
      <c r="BE27" s="145"/>
      <c r="BF27" s="145"/>
      <c r="BG27" s="146"/>
      <c r="BH27" s="144"/>
      <c r="BI27" s="145"/>
      <c r="BJ27" s="145"/>
      <c r="BK27" s="145"/>
      <c r="BL27" s="145"/>
      <c r="BM27" s="145"/>
      <c r="BN27" s="145"/>
      <c r="BO27" s="146"/>
      <c r="BP27" s="144"/>
      <c r="BQ27" s="145"/>
      <c r="BR27" s="145"/>
      <c r="BS27" s="145"/>
      <c r="BT27" s="145"/>
      <c r="BU27" s="145"/>
      <c r="BV27" s="145"/>
      <c r="BW27" s="146"/>
      <c r="BX27" s="144"/>
      <c r="BY27" s="145"/>
      <c r="BZ27" s="145"/>
      <c r="CA27" s="145"/>
      <c r="CB27" s="145"/>
      <c r="CC27" s="145"/>
      <c r="CD27" s="145"/>
      <c r="CE27" s="146"/>
      <c r="CF27" s="144"/>
      <c r="CG27" s="145"/>
      <c r="CH27" s="145"/>
      <c r="CI27" s="145"/>
      <c r="CJ27" s="145"/>
      <c r="CK27" s="145"/>
      <c r="CL27" s="145"/>
      <c r="CM27" s="146"/>
      <c r="CN27" s="144"/>
      <c r="CO27" s="145"/>
      <c r="CP27" s="145"/>
      <c r="CQ27" s="145"/>
      <c r="CR27" s="145"/>
      <c r="CS27" s="145"/>
      <c r="CT27" s="145"/>
      <c r="CU27" s="151"/>
    </row>
    <row r="28" spans="1:99" s="56" customFormat="1" ht="12.75">
      <c r="A28" s="167" t="s">
        <v>160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0"/>
      <c r="R28" s="161"/>
      <c r="S28" s="161"/>
      <c r="T28" s="161"/>
      <c r="U28" s="162"/>
      <c r="V28" s="165"/>
      <c r="W28" s="161"/>
      <c r="X28" s="161"/>
      <c r="Y28" s="161"/>
      <c r="Z28" s="161"/>
      <c r="AA28" s="162"/>
      <c r="AB28" s="147"/>
      <c r="AC28" s="148"/>
      <c r="AD28" s="148"/>
      <c r="AE28" s="148"/>
      <c r="AF28" s="148"/>
      <c r="AG28" s="148"/>
      <c r="AH28" s="148"/>
      <c r="AI28" s="149"/>
      <c r="AJ28" s="147"/>
      <c r="AK28" s="148"/>
      <c r="AL28" s="148"/>
      <c r="AM28" s="148"/>
      <c r="AN28" s="148"/>
      <c r="AO28" s="148"/>
      <c r="AP28" s="148"/>
      <c r="AQ28" s="149"/>
      <c r="AR28" s="147"/>
      <c r="AS28" s="148"/>
      <c r="AT28" s="148"/>
      <c r="AU28" s="148"/>
      <c r="AV28" s="148"/>
      <c r="AW28" s="148"/>
      <c r="AX28" s="148"/>
      <c r="AY28" s="149"/>
      <c r="AZ28" s="147"/>
      <c r="BA28" s="148"/>
      <c r="BB28" s="148"/>
      <c r="BC28" s="148"/>
      <c r="BD28" s="148"/>
      <c r="BE28" s="148"/>
      <c r="BF28" s="148"/>
      <c r="BG28" s="149"/>
      <c r="BH28" s="147"/>
      <c r="BI28" s="148"/>
      <c r="BJ28" s="148"/>
      <c r="BK28" s="148"/>
      <c r="BL28" s="148"/>
      <c r="BM28" s="148"/>
      <c r="BN28" s="148"/>
      <c r="BO28" s="149"/>
      <c r="BP28" s="147"/>
      <c r="BQ28" s="148"/>
      <c r="BR28" s="148"/>
      <c r="BS28" s="148"/>
      <c r="BT28" s="148"/>
      <c r="BU28" s="148"/>
      <c r="BV28" s="148"/>
      <c r="BW28" s="149"/>
      <c r="BX28" s="147"/>
      <c r="BY28" s="148"/>
      <c r="BZ28" s="148"/>
      <c r="CA28" s="148"/>
      <c r="CB28" s="148"/>
      <c r="CC28" s="148"/>
      <c r="CD28" s="148"/>
      <c r="CE28" s="149"/>
      <c r="CF28" s="147"/>
      <c r="CG28" s="148"/>
      <c r="CH28" s="148"/>
      <c r="CI28" s="148"/>
      <c r="CJ28" s="148"/>
      <c r="CK28" s="148"/>
      <c r="CL28" s="148"/>
      <c r="CM28" s="149"/>
      <c r="CN28" s="147"/>
      <c r="CO28" s="148"/>
      <c r="CP28" s="148"/>
      <c r="CQ28" s="148"/>
      <c r="CR28" s="148"/>
      <c r="CS28" s="148"/>
      <c r="CT28" s="148"/>
      <c r="CU28" s="152"/>
    </row>
    <row r="29" spans="1:99" s="56" customFormat="1" ht="13.5" thickBo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35"/>
      <c r="S29" s="135"/>
      <c r="T29" s="135"/>
      <c r="U29" s="136"/>
      <c r="V29" s="137"/>
      <c r="W29" s="135"/>
      <c r="X29" s="135"/>
      <c r="Y29" s="135"/>
      <c r="Z29" s="135"/>
      <c r="AA29" s="136"/>
      <c r="AB29" s="138"/>
      <c r="AC29" s="139"/>
      <c r="AD29" s="139"/>
      <c r="AE29" s="139"/>
      <c r="AF29" s="139"/>
      <c r="AG29" s="139"/>
      <c r="AH29" s="139"/>
      <c r="AI29" s="140"/>
      <c r="AJ29" s="138"/>
      <c r="AK29" s="139"/>
      <c r="AL29" s="139"/>
      <c r="AM29" s="139"/>
      <c r="AN29" s="139"/>
      <c r="AO29" s="139"/>
      <c r="AP29" s="139"/>
      <c r="AQ29" s="140"/>
      <c r="AR29" s="138"/>
      <c r="AS29" s="139"/>
      <c r="AT29" s="139"/>
      <c r="AU29" s="139"/>
      <c r="AV29" s="139"/>
      <c r="AW29" s="139"/>
      <c r="AX29" s="139"/>
      <c r="AY29" s="140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2"/>
    </row>
    <row r="30" s="56" customFormat="1" ht="12.75"/>
    <row r="31" s="56" customFormat="1" ht="12.75"/>
  </sheetData>
  <sheetProtection/>
  <mergeCells count="168">
    <mergeCell ref="A3:CU3"/>
    <mergeCell ref="A6:P6"/>
    <mergeCell ref="Q6:U6"/>
    <mergeCell ref="V6:AA6"/>
    <mergeCell ref="AB6:CU6"/>
    <mergeCell ref="AK4:BO4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BX8:CU8"/>
    <mergeCell ref="A9:P9"/>
    <mergeCell ref="Q9:U9"/>
    <mergeCell ref="V9:AA9"/>
    <mergeCell ref="AB9:AY9"/>
    <mergeCell ref="AZ9:BW9"/>
    <mergeCell ref="BX9:CU9"/>
    <mergeCell ref="A10:P10"/>
    <mergeCell ref="Q10:U10"/>
    <mergeCell ref="V10:AA10"/>
    <mergeCell ref="AB10:AY10"/>
    <mergeCell ref="AZ10:BW10"/>
    <mergeCell ref="BX10:CU10"/>
    <mergeCell ref="A11:P11"/>
    <mergeCell ref="Q11:U11"/>
    <mergeCell ref="V11:AA11"/>
    <mergeCell ref="AB11:AY11"/>
    <mergeCell ref="AZ11:BW11"/>
    <mergeCell ref="BX11:CU11"/>
    <mergeCell ref="A12:P12"/>
    <mergeCell ref="Q12:U12"/>
    <mergeCell ref="V12:AA12"/>
    <mergeCell ref="AB12:AY12"/>
    <mergeCell ref="AZ12:BW12"/>
    <mergeCell ref="BX12:CU12"/>
    <mergeCell ref="A13:P13"/>
    <mergeCell ref="Q13:U13"/>
    <mergeCell ref="V13:AA13"/>
    <mergeCell ref="AF13:AG13"/>
    <mergeCell ref="AN13:AO13"/>
    <mergeCell ref="AV13:AW13"/>
    <mergeCell ref="BD13:BE13"/>
    <mergeCell ref="BL13:BM13"/>
    <mergeCell ref="BT13:BU13"/>
    <mergeCell ref="CB13:CC13"/>
    <mergeCell ref="CJ13:CK13"/>
    <mergeCell ref="CR13:CS13"/>
    <mergeCell ref="A14:P14"/>
    <mergeCell ref="Q14:U14"/>
    <mergeCell ref="V14:AA14"/>
    <mergeCell ref="AB14:AI14"/>
    <mergeCell ref="AJ14:AQ14"/>
    <mergeCell ref="AR14:AY14"/>
    <mergeCell ref="AZ14:BG14"/>
    <mergeCell ref="BH14:BO14"/>
    <mergeCell ref="BP14:BW14"/>
    <mergeCell ref="BX14:CE14"/>
    <mergeCell ref="CF14:CM14"/>
    <mergeCell ref="CN14:CU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BP15:BW15"/>
    <mergeCell ref="BX15:CE15"/>
    <mergeCell ref="CF15:CM15"/>
    <mergeCell ref="CN15:CU15"/>
    <mergeCell ref="A16:P16"/>
    <mergeCell ref="Q16:U16"/>
    <mergeCell ref="V16:AA16"/>
    <mergeCell ref="AB16:AI16"/>
    <mergeCell ref="AJ16:AQ16"/>
    <mergeCell ref="AR16:AY16"/>
    <mergeCell ref="AZ16:BG16"/>
    <mergeCell ref="BH16:BO16"/>
    <mergeCell ref="BP16:BW16"/>
    <mergeCell ref="BX16:CE16"/>
    <mergeCell ref="CF16:CM16"/>
    <mergeCell ref="CN16:CU16"/>
    <mergeCell ref="A17:P17"/>
    <mergeCell ref="Q17:U17"/>
    <mergeCell ref="V17:AA17"/>
    <mergeCell ref="AB17:AI17"/>
    <mergeCell ref="AJ17:AQ17"/>
    <mergeCell ref="AR17:AY17"/>
    <mergeCell ref="AZ17:BG17"/>
    <mergeCell ref="BH17:BO17"/>
    <mergeCell ref="BP17:BW17"/>
    <mergeCell ref="BX17:CE17"/>
    <mergeCell ref="CF17:CM17"/>
    <mergeCell ref="CN17:CU17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8:BG20"/>
    <mergeCell ref="BH18:BO20"/>
    <mergeCell ref="BP18:BW20"/>
    <mergeCell ref="BX18:CE20"/>
    <mergeCell ref="CF18:CM20"/>
    <mergeCell ref="CN18:CU20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21:BG24"/>
    <mergeCell ref="BH21:BO24"/>
    <mergeCell ref="BP21:BW24"/>
    <mergeCell ref="BX21:CE24"/>
    <mergeCell ref="CF21:CM24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5:CE25"/>
    <mergeCell ref="CF25:CM25"/>
    <mergeCell ref="CN25:CU25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6:BG28"/>
    <mergeCell ref="BH26:BO28"/>
    <mergeCell ref="BP26:BW28"/>
    <mergeCell ref="BX26:CE28"/>
    <mergeCell ref="CF26:CM28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2016-01-28T03:00:54Z</cp:lastPrinted>
  <dcterms:created xsi:type="dcterms:W3CDTF">2012-12-11T04:57:08Z</dcterms:created>
  <dcterms:modified xsi:type="dcterms:W3CDTF">2017-02-12T20:23:55Z</dcterms:modified>
  <cp:category/>
  <cp:version/>
  <cp:contentType/>
  <cp:contentStatus/>
</cp:coreProperties>
</file>